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610" windowWidth="11295" windowHeight="5580" tabRatio="956" activeTab="1"/>
  </bookViews>
  <sheets>
    <sheet name="Załącznik 1" sheetId="1" r:id="rId1"/>
    <sheet name="Załącznik 2" sheetId="2" r:id="rId2"/>
  </sheets>
  <definedNames>
    <definedName name="_xlnm.Print_Area" localSheetId="0">'Załącznik 1'!$A$1:$J$76</definedName>
    <definedName name="_xlnm.Print_Area" localSheetId="1">'Załącznik 2'!$A$1:$J$80</definedName>
    <definedName name="_xlnm.Print_Titles" localSheetId="0">'Załącznik 1'!$4:$6</definedName>
    <definedName name="_xlnm.Print_Titles" localSheetId="1">'Załącznik 2'!$4:$6</definedName>
  </definedNames>
  <calcPr fullCalcOnLoad="1"/>
</workbook>
</file>

<file path=xl/sharedStrings.xml><?xml version="1.0" encoding="utf-8"?>
<sst xmlns="http://schemas.openxmlformats.org/spreadsheetml/2006/main" count="196" uniqueCount="93">
  <si>
    <t>(W PEŁNEJ SZCZEGÓŁOWOŚCI KLASYFIKACJI BUDŻETOWEJ)</t>
  </si>
  <si>
    <t>w złotych</t>
  </si>
  <si>
    <t>Dział</t>
  </si>
  <si>
    <t>Rozdział</t>
  </si>
  <si>
    <t>§</t>
  </si>
  <si>
    <t>Wyszczególnienie</t>
  </si>
  <si>
    <t>Dochody</t>
  </si>
  <si>
    <t>Wydatki</t>
  </si>
  <si>
    <t>Zwiększenie</t>
  </si>
  <si>
    <t>Zmniejszenie</t>
  </si>
  <si>
    <t>Ogółem:</t>
  </si>
  <si>
    <t>600</t>
  </si>
  <si>
    <t>Transport i łączność</t>
  </si>
  <si>
    <t>60014</t>
  </si>
  <si>
    <t>Drogi publiczne powiatowe</t>
  </si>
  <si>
    <t>Zakup usług pozostałych</t>
  </si>
  <si>
    <t>W tym: na zadania zlecone</t>
  </si>
  <si>
    <t xml:space="preserve">RAZEM DOCHODY </t>
  </si>
  <si>
    <t>RAZEM WYDATKI</t>
  </si>
  <si>
    <t xml:space="preserve">DOCHODY </t>
  </si>
  <si>
    <t>w tym: bieżące</t>
  </si>
  <si>
    <t>w tym: majątkowe</t>
  </si>
  <si>
    <t>WYDATKI - w grupach</t>
  </si>
  <si>
    <t>WYDATKI BIEŻĄCE</t>
  </si>
  <si>
    <t>wynagrodzenia</t>
  </si>
  <si>
    <t>pochodne od wynagrodzeń</t>
  </si>
  <si>
    <t>razem wynagrodzenia i pochodne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</si>
  <si>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</si>
  <si>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</si>
  <si>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</si>
  <si>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</si>
  <si>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MAJĄTKOWE</t>
  </si>
  <si>
    <t>RAZEM:</t>
  </si>
  <si>
    <t>4300</t>
  </si>
  <si>
    <t>Oświata i wychowanie</t>
  </si>
  <si>
    <t>4210</t>
  </si>
  <si>
    <t>Zakup materiałów i wyposażenia</t>
  </si>
  <si>
    <t>per saldo</t>
  </si>
  <si>
    <t>Zarząd Dróg Powiatowych</t>
  </si>
  <si>
    <t>(Z PODZIAŁEM NA WYODRĘBNIONE JEDNOSTKI ORGANIZACYJNE POWIATU  )</t>
  </si>
  <si>
    <t>WYDATKI</t>
  </si>
  <si>
    <t>Pozostała działalność</t>
  </si>
  <si>
    <t>80140</t>
  </si>
  <si>
    <t>w tym: wydatki bieżące</t>
  </si>
  <si>
    <t>w tym: wydatki majątkowe</t>
  </si>
  <si>
    <t>Centra kształcenia ustawicznego i praktycznego oraz ośrodki dokształcania zawodowego</t>
  </si>
  <si>
    <t>UKŁAD WYKONAWCZY BUDŻETU POWIATU  STARGARDZKIEGO NA 2010 ROK I OSTATECZNE KWOTY DOCHODÓW I WYDATKÓW</t>
  </si>
  <si>
    <t>801</t>
  </si>
  <si>
    <t>4110</t>
  </si>
  <si>
    <t>4120</t>
  </si>
  <si>
    <t>6050</t>
  </si>
  <si>
    <t>Składki na ubezpieczenia społeczne</t>
  </si>
  <si>
    <t>Składki na Fundusz Pracy</t>
  </si>
  <si>
    <t>Wydatki inwestycyjne jednostek budżetowych</t>
  </si>
  <si>
    <t>0970</t>
  </si>
  <si>
    <t>Wpływy z różnych dochodów</t>
  </si>
  <si>
    <t>0570</t>
  </si>
  <si>
    <t>0580</t>
  </si>
  <si>
    <t>Grzywny i inne kary pieniężne od osób prawnych i innych jednostek organizacyjnych</t>
  </si>
  <si>
    <t>Grzywny, mandaty i inne kary pieniężne od osób fizycznych</t>
  </si>
  <si>
    <t>0830</t>
  </si>
  <si>
    <t>Wpływy z usług</t>
  </si>
  <si>
    <t>70005</t>
  </si>
  <si>
    <t>0770</t>
  </si>
  <si>
    <t>Wpłaty z tytułu odpłatnego nabycia prawa własności oraz prawa użytkowania wieczystego nieruchomości</t>
  </si>
  <si>
    <t>Gospodarka gruntami i nieruchomościami</t>
  </si>
  <si>
    <t>756</t>
  </si>
  <si>
    <t>75618</t>
  </si>
  <si>
    <t>Dochody od osób prawnych ,od osób fizycznych i od innych jednostek nieposiadających osobowości prawnej oraz wydatki związane z ich poborem</t>
  </si>
  <si>
    <t>Wpływy z innych opłat stanowiących dochody jednostek samorządu terytorialnego na podstawie ustaw</t>
  </si>
  <si>
    <t>758</t>
  </si>
  <si>
    <t>75801</t>
  </si>
  <si>
    <t>2920</t>
  </si>
  <si>
    <t>Różne rozliczenia</t>
  </si>
  <si>
    <t>Część oświatowa subwencji ogólnej dla jednostek samorządu terytorialnego</t>
  </si>
  <si>
    <t>Subwencje ogólne z budżetu państwa</t>
  </si>
  <si>
    <t>80195</t>
  </si>
  <si>
    <t>6260</t>
  </si>
  <si>
    <t>Dotacje otrzymane z państwowych funduszy celowych na finansowanie lub dofinansowanie kosztów realizacji inwestycji i zakupów inwestycyjnych jednostek sektora finansów publicznych</t>
  </si>
  <si>
    <t>75702</t>
  </si>
  <si>
    <t>8110</t>
  </si>
  <si>
    <t>Zespół Szkół Nr 1</t>
  </si>
  <si>
    <t>4170</t>
  </si>
  <si>
    <t>700</t>
  </si>
  <si>
    <t>Odsetki od samorządowych papierów wartościowych lub zaciągniętych przez jednostkę samorządu terytorialnego kredytów i pożyczek</t>
  </si>
  <si>
    <t>Wynagrodzenia bezosobowe</t>
  </si>
  <si>
    <t>Gospodarka mieszkaniowa</t>
  </si>
  <si>
    <t>Obsługa długu publicznego</t>
  </si>
  <si>
    <t>Obsługa papierów wartościowych ,kredytów i pożyczek jednostek samorządu terytorialnego</t>
  </si>
  <si>
    <t>757</t>
  </si>
  <si>
    <t>Wydział Geodezji i Gospodarki Nieruchomościami  "F"</t>
  </si>
  <si>
    <t>Wydział Finansowy   "G"</t>
  </si>
  <si>
    <t>Wydział Planowania i Rozwoju "N"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</si>
</sst>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00#"/>
    <numFmt numFmtId="173" formatCode="##,##0"/>
    <numFmt numFmtId="174" formatCode="00#"/>
    <numFmt numFmtId="175" formatCode="000#"/>
    <numFmt numFmtId="176" formatCode="[$-415]d\ mmmm\ yyyy"/>
    <numFmt numFmtId="177" formatCode="#,##0_ ;\-#,##0\ 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84">
      <alignment/>
      <protection/>
    </xf>
    <xf numFmtId="0" fontId="7" fillId="0" borderId="0" xfId="84" applyFont="1" applyAlignment="1">
      <alignment horizontal="center"/>
      <protection/>
    </xf>
    <xf numFmtId="0" fontId="10" fillId="33" borderId="0" xfId="84" applyFont="1" applyFill="1">
      <alignment/>
      <protection/>
    </xf>
    <xf numFmtId="3" fontId="3" fillId="34" borderId="10" xfId="95" applyNumberFormat="1" applyFont="1" applyFill="1" applyBorder="1" applyAlignment="1">
      <alignment vertical="center"/>
      <protection/>
    </xf>
    <xf numFmtId="0" fontId="14" fillId="0" borderId="0" xfId="84" applyFont="1">
      <alignment/>
      <protection/>
    </xf>
    <xf numFmtId="43" fontId="11" fillId="0" borderId="0" xfId="42" applyFont="1" applyAlignment="1">
      <alignment/>
    </xf>
    <xf numFmtId="49" fontId="4" fillId="0" borderId="10" xfId="95" applyNumberFormat="1" applyFont="1" applyFill="1" applyBorder="1" applyAlignment="1">
      <alignment horizontal="center" vertical="center"/>
      <protection/>
    </xf>
    <xf numFmtId="49" fontId="2" fillId="0" borderId="10" xfId="95" applyNumberFormat="1" applyFont="1" applyFill="1" applyBorder="1" applyAlignment="1">
      <alignment horizontal="center" vertical="center"/>
      <protection/>
    </xf>
    <xf numFmtId="0" fontId="2" fillId="0" borderId="10" xfId="95" applyFont="1" applyFill="1" applyBorder="1" applyAlignment="1">
      <alignment horizontal="left" vertical="center" wrapText="1"/>
      <protection/>
    </xf>
    <xf numFmtId="3" fontId="2" fillId="0" borderId="10" xfId="95" applyNumberFormat="1" applyFont="1" applyFill="1" applyBorder="1" applyAlignment="1">
      <alignment vertical="center"/>
      <protection/>
    </xf>
    <xf numFmtId="49" fontId="5" fillId="10" borderId="10" xfId="95" applyNumberFormat="1" applyFont="1" applyFill="1" applyBorder="1" applyAlignment="1">
      <alignment horizontal="center" vertical="center"/>
      <protection/>
    </xf>
    <xf numFmtId="49" fontId="3" fillId="10" borderId="10" xfId="95" applyNumberFormat="1" applyFont="1" applyFill="1" applyBorder="1" applyAlignment="1">
      <alignment horizontal="center" vertical="center"/>
      <protection/>
    </xf>
    <xf numFmtId="0" fontId="3" fillId="10" borderId="10" xfId="95" applyFont="1" applyFill="1" applyBorder="1" applyAlignment="1">
      <alignment horizontal="left" vertical="center" wrapText="1"/>
      <protection/>
    </xf>
    <xf numFmtId="3" fontId="3" fillId="10" borderId="10" xfId="95" applyNumberFormat="1" applyFont="1" applyFill="1" applyBorder="1" applyAlignment="1">
      <alignment vertical="center"/>
      <protection/>
    </xf>
    <xf numFmtId="0" fontId="3" fillId="10" borderId="10" xfId="95" applyFont="1" applyFill="1" applyBorder="1" applyAlignment="1">
      <alignment horizontal="left" vertical="center"/>
      <protection/>
    </xf>
    <xf numFmtId="49" fontId="2" fillId="35" borderId="10" xfId="95" applyNumberFormat="1" applyFont="1" applyFill="1" applyBorder="1" applyAlignment="1">
      <alignment horizontal="center" vertical="center"/>
      <protection/>
    </xf>
    <xf numFmtId="0" fontId="2" fillId="35" borderId="10" xfId="95" applyFont="1" applyFill="1" applyBorder="1" applyAlignment="1">
      <alignment horizontal="left" vertical="center" wrapText="1"/>
      <protection/>
    </xf>
    <xf numFmtId="3" fontId="2" fillId="35" borderId="10" xfId="95" applyNumberFormat="1" applyFont="1" applyFill="1" applyBorder="1" applyAlignment="1">
      <alignment vertical="center"/>
      <protection/>
    </xf>
    <xf numFmtId="3" fontId="0" fillId="0" borderId="0" xfId="84" applyNumberFormat="1">
      <alignment/>
      <protection/>
    </xf>
    <xf numFmtId="0" fontId="15" fillId="0" borderId="10" xfId="84" applyFont="1" applyFill="1" applyBorder="1" applyAlignment="1">
      <alignment vertical="center"/>
      <protection/>
    </xf>
    <xf numFmtId="3" fontId="3" fillId="0" borderId="10" xfId="95" applyNumberFormat="1" applyFont="1" applyFill="1" applyBorder="1" applyAlignment="1">
      <alignment vertical="center"/>
      <protection/>
    </xf>
    <xf numFmtId="49" fontId="3" fillId="35" borderId="10" xfId="95" applyNumberFormat="1" applyFont="1" applyFill="1" applyBorder="1" applyAlignment="1">
      <alignment horizontal="center" vertical="center"/>
      <protection/>
    </xf>
    <xf numFmtId="0" fontId="2" fillId="35" borderId="10" xfId="95" applyFont="1" applyFill="1" applyBorder="1" applyAlignment="1">
      <alignment horizontal="left" vertical="center"/>
      <protection/>
    </xf>
    <xf numFmtId="3" fontId="9" fillId="35" borderId="10" xfId="84" applyNumberFormat="1" applyFont="1" applyFill="1" applyBorder="1" applyAlignment="1">
      <alignment vertical="center"/>
      <protection/>
    </xf>
    <xf numFmtId="49" fontId="2" fillId="10" borderId="10" xfId="95" applyNumberFormat="1" applyFont="1" applyFill="1" applyBorder="1" applyAlignment="1">
      <alignment horizontal="center" vertical="center"/>
      <protection/>
    </xf>
    <xf numFmtId="0" fontId="2" fillId="0" borderId="10" xfId="95" applyFont="1" applyFill="1" applyBorder="1" applyAlignment="1">
      <alignment horizontal="left" vertical="center"/>
      <protection/>
    </xf>
    <xf numFmtId="3" fontId="9" fillId="0" borderId="10" xfId="84" applyNumberFormat="1" applyFont="1" applyBorder="1" applyAlignment="1">
      <alignment horizontal="center" vertical="center"/>
      <protection/>
    </xf>
    <xf numFmtId="0" fontId="9" fillId="10" borderId="10" xfId="84" applyFont="1" applyFill="1" applyBorder="1" applyAlignment="1">
      <alignment horizontal="center" vertical="center"/>
      <protection/>
    </xf>
    <xf numFmtId="0" fontId="9" fillId="0" borderId="0" xfId="84" applyFont="1" applyBorder="1" applyAlignment="1">
      <alignment horizontal="center" vertical="center"/>
      <protection/>
    </xf>
    <xf numFmtId="3" fontId="9" fillId="0" borderId="0" xfId="84" applyNumberFormat="1" applyFont="1" applyBorder="1" applyAlignment="1">
      <alignment horizontal="center" vertical="center"/>
      <protection/>
    </xf>
    <xf numFmtId="0" fontId="9" fillId="0" borderId="10" xfId="84" applyFont="1" applyBorder="1" applyAlignment="1">
      <alignment horizontal="center" vertical="center"/>
      <protection/>
    </xf>
    <xf numFmtId="0" fontId="9" fillId="0" borderId="10" xfId="84" applyFont="1" applyBorder="1" applyAlignment="1">
      <alignment horizontal="right" vertical="center"/>
      <protection/>
    </xf>
    <xf numFmtId="0" fontId="9" fillId="10" borderId="10" xfId="84" applyFont="1" applyFill="1" applyBorder="1" applyAlignment="1">
      <alignment horizontal="right" vertical="center"/>
      <protection/>
    </xf>
    <xf numFmtId="3" fontId="9" fillId="10" borderId="10" xfId="84" applyNumberFormat="1" applyFont="1" applyFill="1" applyBorder="1" applyAlignment="1">
      <alignment horizontal="right" vertical="center"/>
      <protection/>
    </xf>
    <xf numFmtId="49" fontId="15" fillId="35" borderId="10" xfId="84" applyNumberFormat="1" applyFont="1" applyFill="1" applyBorder="1" applyAlignment="1">
      <alignment horizontal="right" vertical="center"/>
      <protection/>
    </xf>
    <xf numFmtId="3" fontId="15" fillId="35" borderId="10" xfId="84" applyNumberFormat="1" applyFont="1" applyFill="1" applyBorder="1" applyAlignment="1">
      <alignment horizontal="right" vertical="center"/>
      <protection/>
    </xf>
    <xf numFmtId="49" fontId="9" fillId="10" borderId="10" xfId="84" applyNumberFormat="1" applyFont="1" applyFill="1" applyBorder="1" applyAlignment="1">
      <alignment horizontal="right" vertical="center"/>
      <protection/>
    </xf>
    <xf numFmtId="49" fontId="15" fillId="0" borderId="10" xfId="84" applyNumberFormat="1" applyFont="1" applyBorder="1" applyAlignment="1">
      <alignment horizontal="right" vertical="center"/>
      <protection/>
    </xf>
    <xf numFmtId="3" fontId="15" fillId="0" borderId="10" xfId="84" applyNumberFormat="1" applyFont="1" applyBorder="1" applyAlignment="1">
      <alignment horizontal="right" vertical="center"/>
      <protection/>
    </xf>
    <xf numFmtId="49" fontId="9" fillId="6" borderId="10" xfId="84" applyNumberFormat="1" applyFont="1" applyFill="1" applyBorder="1" applyAlignment="1">
      <alignment horizontal="right" vertical="center"/>
      <protection/>
    </xf>
    <xf numFmtId="3" fontId="9" fillId="6" borderId="10" xfId="84" applyNumberFormat="1" applyFont="1" applyFill="1" applyBorder="1" applyAlignment="1">
      <alignment horizontal="right" vertical="center"/>
      <protection/>
    </xf>
    <xf numFmtId="49" fontId="9" fillId="0" borderId="10" xfId="84" applyNumberFormat="1" applyFont="1" applyBorder="1" applyAlignment="1">
      <alignment horizontal="right" vertical="center"/>
      <protection/>
    </xf>
    <xf numFmtId="0" fontId="15" fillId="0" borderId="10" xfId="84" applyFont="1" applyBorder="1" applyAlignment="1">
      <alignment horizontal="center" vertical="center"/>
      <protection/>
    </xf>
    <xf numFmtId="3" fontId="15" fillId="10" borderId="10" xfId="84" applyNumberFormat="1" applyFont="1" applyFill="1" applyBorder="1" applyAlignment="1">
      <alignment horizontal="right" vertical="center"/>
      <protection/>
    </xf>
    <xf numFmtId="0" fontId="15" fillId="0" borderId="10" xfId="84" applyFont="1" applyBorder="1" applyAlignment="1">
      <alignment horizontal="right" vertical="center"/>
      <protection/>
    </xf>
    <xf numFmtId="0" fontId="15" fillId="35" borderId="10" xfId="84" applyFont="1" applyFill="1" applyBorder="1" applyAlignment="1">
      <alignment horizontal="right" vertical="center"/>
      <protection/>
    </xf>
    <xf numFmtId="0" fontId="52" fillId="0" borderId="10" xfId="84" applyFont="1" applyBorder="1">
      <alignment/>
      <protection/>
    </xf>
    <xf numFmtId="49" fontId="9" fillId="10" borderId="10" xfId="84" applyNumberFormat="1" applyFont="1" applyFill="1" applyBorder="1" applyAlignment="1">
      <alignment horizontal="right"/>
      <protection/>
    </xf>
    <xf numFmtId="0" fontId="52" fillId="0" borderId="10" xfId="84" applyFont="1" applyBorder="1" applyAlignment="1">
      <alignment horizontal="right"/>
      <protection/>
    </xf>
    <xf numFmtId="0" fontId="53" fillId="10" borderId="10" xfId="84" applyFont="1" applyFill="1" applyBorder="1" applyAlignment="1">
      <alignment horizontal="right"/>
      <protection/>
    </xf>
    <xf numFmtId="3" fontId="53" fillId="10" borderId="10" xfId="84" applyNumberFormat="1" applyFont="1" applyFill="1" applyBorder="1">
      <alignment/>
      <protection/>
    </xf>
    <xf numFmtId="3" fontId="52" fillId="0" borderId="10" xfId="84" applyNumberFormat="1" applyFont="1" applyBorder="1">
      <alignment/>
      <protection/>
    </xf>
    <xf numFmtId="0" fontId="52" fillId="0" borderId="10" xfId="84" applyFont="1" applyBorder="1" applyAlignment="1">
      <alignment horizontal="right" wrapText="1"/>
      <protection/>
    </xf>
    <xf numFmtId="0" fontId="53" fillId="0" borderId="10" xfId="84" applyFont="1" applyFill="1" applyBorder="1" applyAlignment="1">
      <alignment horizontal="right"/>
      <protection/>
    </xf>
    <xf numFmtId="3" fontId="53" fillId="0" borderId="10" xfId="84" applyNumberFormat="1" applyFont="1" applyFill="1" applyBorder="1">
      <alignment/>
      <protection/>
    </xf>
    <xf numFmtId="0" fontId="9" fillId="36" borderId="10" xfId="84" applyFont="1" applyFill="1" applyBorder="1" applyAlignment="1">
      <alignment horizontal="right"/>
      <protection/>
    </xf>
    <xf numFmtId="3" fontId="53" fillId="36" borderId="10" xfId="84" applyNumberFormat="1" applyFont="1" applyFill="1" applyBorder="1">
      <alignment/>
      <protection/>
    </xf>
    <xf numFmtId="0" fontId="53" fillId="0" borderId="10" xfId="84" applyFont="1" applyBorder="1">
      <alignment/>
      <protection/>
    </xf>
    <xf numFmtId="0" fontId="9" fillId="10" borderId="10" xfId="84" applyFont="1" applyFill="1" applyBorder="1" applyAlignment="1">
      <alignment vertical="center"/>
      <protection/>
    </xf>
    <xf numFmtId="49" fontId="15" fillId="0" borderId="10" xfId="84" applyNumberFormat="1" applyFont="1" applyFill="1" applyBorder="1" applyAlignment="1">
      <alignment horizontal="right" vertical="center"/>
      <protection/>
    </xf>
    <xf numFmtId="49" fontId="9" fillId="36" borderId="10" xfId="84" applyNumberFormat="1" applyFont="1" applyFill="1" applyBorder="1" applyAlignment="1">
      <alignment horizontal="right"/>
      <protection/>
    </xf>
    <xf numFmtId="3" fontId="9" fillId="36" borderId="10" xfId="84" applyNumberFormat="1" applyFont="1" applyFill="1" applyBorder="1" applyAlignment="1">
      <alignment horizontal="right" vertical="center"/>
      <protection/>
    </xf>
    <xf numFmtId="3" fontId="7" fillId="0" borderId="0" xfId="84" applyNumberFormat="1" applyFont="1" applyAlignment="1">
      <alignment horizontal="center"/>
      <protection/>
    </xf>
    <xf numFmtId="3" fontId="9" fillId="0" borderId="10" xfId="84" applyNumberFormat="1" applyFont="1" applyBorder="1" applyAlignment="1">
      <alignment horizontal="right" vertical="center"/>
      <protection/>
    </xf>
    <xf numFmtId="0" fontId="0" fillId="0" borderId="0" xfId="84" applyAlignment="1">
      <alignment horizontal="center" vertical="center"/>
      <protection/>
    </xf>
    <xf numFmtId="0" fontId="52" fillId="0" borderId="10" xfId="84" applyFont="1" applyBorder="1" applyAlignment="1">
      <alignment horizontal="center" vertical="center"/>
      <protection/>
    </xf>
    <xf numFmtId="0" fontId="15" fillId="0" borderId="10" xfId="84" applyFont="1" applyFill="1" applyBorder="1" applyAlignment="1">
      <alignment horizontal="center" vertical="center"/>
      <protection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49" fontId="3" fillId="35" borderId="11" xfId="95" applyNumberFormat="1" applyFont="1" applyFill="1" applyBorder="1" applyAlignment="1">
      <alignment horizontal="center" vertical="center"/>
      <protection/>
    </xf>
    <xf numFmtId="49" fontId="2" fillId="35" borderId="11" xfId="95" applyNumberFormat="1" applyFont="1" applyFill="1" applyBorder="1" applyAlignment="1">
      <alignment horizontal="center" vertical="center"/>
      <protection/>
    </xf>
    <xf numFmtId="3" fontId="3" fillId="35" borderId="10" xfId="95" applyNumberFormat="1" applyFont="1" applyFill="1" applyBorder="1" applyAlignment="1">
      <alignment vertical="center"/>
      <protection/>
    </xf>
    <xf numFmtId="3" fontId="15" fillId="0" borderId="10" xfId="84" applyNumberFormat="1" applyFont="1" applyFill="1" applyBorder="1" applyAlignment="1">
      <alignment horizontal="right" vertical="center"/>
      <protection/>
    </xf>
    <xf numFmtId="3" fontId="52" fillId="0" borderId="10" xfId="84" applyNumberFormat="1" applyFont="1" applyBorder="1" applyAlignment="1">
      <alignment horizontal="right" vertical="center" wrapText="1"/>
      <protection/>
    </xf>
    <xf numFmtId="3" fontId="53" fillId="0" borderId="12" xfId="84" applyNumberFormat="1" applyFont="1" applyBorder="1" applyAlignment="1">
      <alignment horizontal="center"/>
      <protection/>
    </xf>
    <xf numFmtId="0" fontId="53" fillId="0" borderId="13" xfId="84" applyFont="1" applyBorder="1" applyAlignment="1">
      <alignment horizontal="center"/>
      <protection/>
    </xf>
    <xf numFmtId="0" fontId="9" fillId="0" borderId="10" xfId="84" applyFont="1" applyBorder="1" applyAlignment="1">
      <alignment horizontal="center" vertical="center"/>
      <protection/>
    </xf>
    <xf numFmtId="0" fontId="52" fillId="0" borderId="10" xfId="84" applyFont="1" applyBorder="1" applyAlignment="1">
      <alignment horizontal="center"/>
      <protection/>
    </xf>
    <xf numFmtId="3" fontId="15" fillId="0" borderId="10" xfId="84" applyNumberFormat="1" applyFont="1" applyBorder="1" applyAlignment="1">
      <alignment horizontal="center" vertical="center"/>
      <protection/>
    </xf>
    <xf numFmtId="3" fontId="15" fillId="0" borderId="10" xfId="0" applyNumberFormat="1" applyFont="1" applyBorder="1" applyAlignment="1">
      <alignment horizontal="center" vertical="center"/>
    </xf>
    <xf numFmtId="3" fontId="9" fillId="0" borderId="10" xfId="84" applyNumberFormat="1" applyFont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3" fontId="52" fillId="0" borderId="10" xfId="84" applyNumberFormat="1" applyFont="1" applyBorder="1" applyAlignment="1">
      <alignment horizontal="center"/>
      <protection/>
    </xf>
    <xf numFmtId="3" fontId="53" fillId="0" borderId="10" xfId="84" applyNumberFormat="1" applyFont="1" applyFill="1" applyBorder="1" applyAlignment="1">
      <alignment horizontal="center"/>
      <protection/>
    </xf>
    <xf numFmtId="3" fontId="9" fillId="4" borderId="10" xfId="84" applyNumberFormat="1" applyFont="1" applyFill="1" applyBorder="1" applyAlignment="1">
      <alignment horizontal="center" vertical="center"/>
      <protection/>
    </xf>
    <xf numFmtId="0" fontId="3" fillId="34" borderId="10" xfId="95" applyFont="1" applyFill="1" applyBorder="1" applyAlignment="1">
      <alignment horizontal="center" vertical="center"/>
      <protection/>
    </xf>
    <xf numFmtId="0" fontId="18" fillId="34" borderId="10" xfId="95" applyFont="1" applyFill="1" applyBorder="1" applyAlignment="1">
      <alignment horizontal="center" vertical="center"/>
      <protection/>
    </xf>
    <xf numFmtId="0" fontId="5" fillId="34" borderId="10" xfId="95" applyFont="1" applyFill="1" applyBorder="1" applyAlignment="1">
      <alignment horizontal="center" vertical="center"/>
      <protection/>
    </xf>
    <xf numFmtId="0" fontId="17" fillId="0" borderId="10" xfId="84" applyFont="1" applyBorder="1" applyAlignment="1">
      <alignment horizontal="right" vertical="center"/>
      <protection/>
    </xf>
    <xf numFmtId="0" fontId="16" fillId="0" borderId="0" xfId="84" applyFont="1" applyAlignment="1">
      <alignment horizontal="center" vertical="center"/>
      <protection/>
    </xf>
    <xf numFmtId="0" fontId="8" fillId="0" borderId="0" xfId="84" applyFont="1" applyAlignment="1">
      <alignment horizontal="center" wrapText="1"/>
      <protection/>
    </xf>
    <xf numFmtId="0" fontId="53" fillId="0" borderId="12" xfId="84" applyFont="1" applyBorder="1" applyAlignment="1">
      <alignment horizontal="center" vertical="center"/>
      <protection/>
    </xf>
    <xf numFmtId="0" fontId="53" fillId="0" borderId="14" xfId="84" applyFont="1" applyBorder="1" applyAlignment="1">
      <alignment horizontal="center" vertical="center"/>
      <protection/>
    </xf>
    <xf numFmtId="0" fontId="53" fillId="0" borderId="13" xfId="84" applyFont="1" applyBorder="1" applyAlignment="1">
      <alignment horizontal="center" vertical="center"/>
      <protection/>
    </xf>
    <xf numFmtId="0" fontId="9" fillId="35" borderId="10" xfId="84" applyFont="1" applyFill="1" applyBorder="1" applyAlignment="1">
      <alignment horizontal="center" vertical="center"/>
      <protection/>
    </xf>
    <xf numFmtId="0" fontId="9" fillId="0" borderId="12" xfId="84" applyFont="1" applyFill="1" applyBorder="1" applyAlignment="1">
      <alignment horizontal="center" vertical="center"/>
      <protection/>
    </xf>
    <xf numFmtId="0" fontId="9" fillId="0" borderId="14" xfId="84" applyFont="1" applyFill="1" applyBorder="1" applyAlignment="1">
      <alignment horizontal="center" vertical="center"/>
      <protection/>
    </xf>
    <xf numFmtId="0" fontId="9" fillId="0" borderId="13" xfId="84" applyFont="1" applyFill="1" applyBorder="1" applyAlignment="1">
      <alignment horizontal="center" vertical="center"/>
      <protection/>
    </xf>
    <xf numFmtId="3" fontId="9" fillId="10" borderId="10" xfId="84" applyNumberFormat="1" applyFont="1" applyFill="1" applyBorder="1" applyAlignment="1">
      <alignment horizontal="center" vertical="center"/>
      <protection/>
    </xf>
    <xf numFmtId="0" fontId="8" fillId="0" borderId="0" xfId="84" applyFont="1" applyAlignment="1">
      <alignment horizontal="center"/>
      <protection/>
    </xf>
    <xf numFmtId="3" fontId="3" fillId="34" borderId="10" xfId="95" applyNumberFormat="1" applyFont="1" applyFill="1" applyBorder="1" applyAlignment="1">
      <alignment horizontal="center" vertical="center"/>
      <protection/>
    </xf>
    <xf numFmtId="3" fontId="52" fillId="0" borderId="12" xfId="84" applyNumberFormat="1" applyFont="1" applyBorder="1" applyAlignment="1">
      <alignment horizontal="center"/>
      <protection/>
    </xf>
    <xf numFmtId="3" fontId="52" fillId="0" borderId="13" xfId="84" applyNumberFormat="1" applyFont="1" applyBorder="1" applyAlignment="1">
      <alignment horizontal="center"/>
      <protection/>
    </xf>
    <xf numFmtId="0" fontId="9" fillId="0" borderId="15" xfId="84" applyFont="1" applyBorder="1" applyAlignment="1">
      <alignment horizontal="center" vertical="center"/>
      <protection/>
    </xf>
    <xf numFmtId="0" fontId="9" fillId="0" borderId="0" xfId="84" applyFont="1" applyBorder="1" applyAlignment="1">
      <alignment horizontal="center" vertical="center"/>
      <protection/>
    </xf>
    <xf numFmtId="0" fontId="9" fillId="0" borderId="16" xfId="84" applyFont="1" applyBorder="1" applyAlignment="1">
      <alignment horizontal="center" vertical="center"/>
      <protection/>
    </xf>
    <xf numFmtId="3" fontId="53" fillId="0" borderId="12" xfId="84" applyNumberFormat="1" applyFont="1" applyFill="1" applyBorder="1" applyAlignment="1">
      <alignment horizontal="center"/>
      <protection/>
    </xf>
    <xf numFmtId="3" fontId="53" fillId="0" borderId="13" xfId="84" applyNumberFormat="1" applyFont="1" applyFill="1" applyBorder="1" applyAlignment="1">
      <alignment horizontal="center"/>
      <protection/>
    </xf>
    <xf numFmtId="0" fontId="9" fillId="0" borderId="10" xfId="84" applyFont="1" applyFill="1" applyBorder="1" applyAlignment="1">
      <alignment horizontal="center" vertical="center"/>
      <protection/>
    </xf>
    <xf numFmtId="3" fontId="53" fillId="0" borderId="13" xfId="84" applyNumberFormat="1" applyFont="1" applyBorder="1" applyAlignment="1">
      <alignment horizontal="center"/>
      <protection/>
    </xf>
    <xf numFmtId="0" fontId="52" fillId="0" borderId="0" xfId="84" applyFont="1" applyBorder="1" applyAlignment="1">
      <alignment horizontal="center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workbookViewId="0" topLeftCell="A1">
      <pane ySplit="6" topLeftCell="A55" activePane="bottomLeft" state="frozen"/>
      <selection pane="topLeft" activeCell="A1" sqref="A1"/>
      <selection pane="bottomLeft" activeCell="E68" sqref="E68:J68"/>
    </sheetView>
  </sheetViews>
  <sheetFormatPr defaultColWidth="9.140625" defaultRowHeight="15"/>
  <cols>
    <col min="1" max="1" width="5.57421875" style="1" customWidth="1"/>
    <col min="2" max="2" width="8.7109375" style="65" customWidth="1"/>
    <col min="3" max="3" width="6.421875" style="65" bestFit="1" customWidth="1"/>
    <col min="4" max="4" width="42.7109375" style="1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</row>
    <row r="3" ht="15">
      <c r="J3" s="2" t="s">
        <v>1</v>
      </c>
    </row>
    <row r="4" spans="1:10" ht="15">
      <c r="A4" s="89" t="s">
        <v>2</v>
      </c>
      <c r="B4" s="89" t="s">
        <v>3</v>
      </c>
      <c r="C4" s="89" t="s">
        <v>4</v>
      </c>
      <c r="D4" s="89" t="s">
        <v>5</v>
      </c>
      <c r="E4" s="89" t="s">
        <v>6</v>
      </c>
      <c r="F4" s="89"/>
      <c r="G4" s="89" t="s">
        <v>7</v>
      </c>
      <c r="H4" s="89"/>
      <c r="I4" s="89" t="s">
        <v>16</v>
      </c>
      <c r="J4" s="89"/>
    </row>
    <row r="5" spans="1:10" ht="15">
      <c r="A5" s="89"/>
      <c r="B5" s="89"/>
      <c r="C5" s="89"/>
      <c r="D5" s="89"/>
      <c r="E5" s="90" t="s">
        <v>8</v>
      </c>
      <c r="F5" s="90" t="s">
        <v>9</v>
      </c>
      <c r="G5" s="90" t="s">
        <v>8</v>
      </c>
      <c r="H5" s="90" t="s">
        <v>9</v>
      </c>
      <c r="I5" s="90" t="s">
        <v>8</v>
      </c>
      <c r="J5" s="90" t="s">
        <v>9</v>
      </c>
    </row>
    <row r="6" spans="1:10" ht="9" customHeight="1">
      <c r="A6" s="89"/>
      <c r="B6" s="89"/>
      <c r="C6" s="89"/>
      <c r="D6" s="89"/>
      <c r="E6" s="90"/>
      <c r="F6" s="90"/>
      <c r="G6" s="90"/>
      <c r="H6" s="90"/>
      <c r="I6" s="90"/>
      <c r="J6" s="90"/>
    </row>
    <row r="7" spans="1:10" ht="17.25" customHeight="1">
      <c r="A7" s="12" t="s">
        <v>11</v>
      </c>
      <c r="B7" s="12"/>
      <c r="C7" s="12"/>
      <c r="D7" s="15" t="s">
        <v>12</v>
      </c>
      <c r="E7" s="14">
        <f aca="true" t="shared" si="0" ref="E7:J7">E8</f>
        <v>1000000</v>
      </c>
      <c r="F7" s="14">
        <f t="shared" si="0"/>
        <v>0</v>
      </c>
      <c r="G7" s="14">
        <f t="shared" si="0"/>
        <v>0</v>
      </c>
      <c r="H7" s="14">
        <f t="shared" si="0"/>
        <v>562550</v>
      </c>
      <c r="I7" s="14">
        <f t="shared" si="0"/>
        <v>0</v>
      </c>
      <c r="J7" s="14">
        <f t="shared" si="0"/>
        <v>0</v>
      </c>
    </row>
    <row r="8" spans="1:10" ht="17.25" customHeight="1">
      <c r="A8" s="8"/>
      <c r="B8" s="8" t="s">
        <v>13</v>
      </c>
      <c r="C8" s="8"/>
      <c r="D8" s="26" t="s">
        <v>14</v>
      </c>
      <c r="E8" s="10">
        <f aca="true" t="shared" si="1" ref="E8:J8">E9+E10+E11</f>
        <v>1000000</v>
      </c>
      <c r="F8" s="10">
        <f t="shared" si="1"/>
        <v>0</v>
      </c>
      <c r="G8" s="10">
        <f t="shared" si="1"/>
        <v>0</v>
      </c>
      <c r="H8" s="10">
        <f t="shared" si="1"/>
        <v>562550</v>
      </c>
      <c r="I8" s="10">
        <f t="shared" si="1"/>
        <v>0</v>
      </c>
      <c r="J8" s="10">
        <f t="shared" si="1"/>
        <v>0</v>
      </c>
    </row>
    <row r="9" spans="1:10" ht="32.25" customHeight="1">
      <c r="A9" s="8"/>
      <c r="B9" s="8"/>
      <c r="C9" s="8" t="s">
        <v>56</v>
      </c>
      <c r="D9" s="9" t="s">
        <v>59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32.25" customHeight="1">
      <c r="A10" s="8"/>
      <c r="B10" s="8"/>
      <c r="C10" s="8" t="s">
        <v>57</v>
      </c>
      <c r="D10" s="17" t="s">
        <v>58</v>
      </c>
      <c r="E10" s="10">
        <v>1000000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8" customHeight="1">
      <c r="A11" s="8"/>
      <c r="B11" s="8"/>
      <c r="C11" s="8" t="s">
        <v>50</v>
      </c>
      <c r="D11" s="9" t="s">
        <v>53</v>
      </c>
      <c r="E11" s="10">
        <v>0</v>
      </c>
      <c r="F11" s="10">
        <v>0</v>
      </c>
      <c r="G11" s="10">
        <v>0</v>
      </c>
      <c r="H11" s="10">
        <v>562550</v>
      </c>
      <c r="I11" s="10">
        <v>0</v>
      </c>
      <c r="J11" s="10">
        <v>0</v>
      </c>
    </row>
    <row r="12" spans="1:10" ht="24" customHeight="1">
      <c r="A12" s="12" t="s">
        <v>83</v>
      </c>
      <c r="B12" s="12"/>
      <c r="C12" s="12"/>
      <c r="D12" s="15" t="s">
        <v>86</v>
      </c>
      <c r="E12" s="14">
        <f>E13</f>
        <v>0</v>
      </c>
      <c r="F12" s="14">
        <f aca="true" t="shared" si="2" ref="F12:J13">F13</f>
        <v>2470000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</row>
    <row r="13" spans="1:10" ht="24" customHeight="1">
      <c r="A13" s="16"/>
      <c r="B13" s="16" t="s">
        <v>62</v>
      </c>
      <c r="C13" s="16"/>
      <c r="D13" s="17" t="s">
        <v>65</v>
      </c>
      <c r="E13" s="18">
        <f>E14</f>
        <v>0</v>
      </c>
      <c r="F13" s="18">
        <f t="shared" si="2"/>
        <v>2470000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</row>
    <row r="14" spans="1:10" ht="43.5" customHeight="1">
      <c r="A14" s="16"/>
      <c r="B14" s="16"/>
      <c r="C14" s="16" t="s">
        <v>63</v>
      </c>
      <c r="D14" s="69" t="s">
        <v>64</v>
      </c>
      <c r="E14" s="18">
        <v>0</v>
      </c>
      <c r="F14" s="18">
        <v>2470000</v>
      </c>
      <c r="G14" s="18">
        <v>0</v>
      </c>
      <c r="H14" s="18">
        <v>0</v>
      </c>
      <c r="I14" s="18">
        <v>0</v>
      </c>
      <c r="J14" s="18">
        <v>0</v>
      </c>
    </row>
    <row r="15" spans="1:10" ht="57.75" customHeight="1">
      <c r="A15" s="12" t="s">
        <v>66</v>
      </c>
      <c r="B15" s="12"/>
      <c r="C15" s="12"/>
      <c r="D15" s="13" t="s">
        <v>68</v>
      </c>
      <c r="E15" s="14">
        <f>E16</f>
        <v>0</v>
      </c>
      <c r="F15" s="14">
        <f aca="true" t="shared" si="3" ref="F15:J16">F16</f>
        <v>20672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</row>
    <row r="16" spans="1:10" ht="39.75" customHeight="1">
      <c r="A16" s="16"/>
      <c r="B16" s="8" t="s">
        <v>67</v>
      </c>
      <c r="C16" s="8"/>
      <c r="D16" s="9" t="s">
        <v>69</v>
      </c>
      <c r="E16" s="10">
        <f>E17</f>
        <v>0</v>
      </c>
      <c r="F16" s="10">
        <f t="shared" si="3"/>
        <v>20672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</row>
    <row r="17" spans="1:10" ht="29.25" customHeight="1">
      <c r="A17" s="8"/>
      <c r="B17" s="8"/>
      <c r="C17" s="8" t="s">
        <v>56</v>
      </c>
      <c r="D17" s="9" t="s">
        <v>59</v>
      </c>
      <c r="E17" s="10">
        <v>0</v>
      </c>
      <c r="F17" s="10">
        <v>20672</v>
      </c>
      <c r="G17" s="10">
        <v>0</v>
      </c>
      <c r="H17" s="10">
        <v>0</v>
      </c>
      <c r="I17" s="10">
        <v>0</v>
      </c>
      <c r="J17" s="10">
        <v>0</v>
      </c>
    </row>
    <row r="18" spans="1:10" ht="29.25" customHeight="1">
      <c r="A18" s="12" t="s">
        <v>89</v>
      </c>
      <c r="B18" s="12"/>
      <c r="C18" s="12"/>
      <c r="D18" s="13" t="s">
        <v>87</v>
      </c>
      <c r="E18" s="14">
        <f>E19</f>
        <v>0</v>
      </c>
      <c r="F18" s="14">
        <f aca="true" t="shared" si="4" ref="F18:J19">F19</f>
        <v>0</v>
      </c>
      <c r="G18" s="14">
        <f t="shared" si="4"/>
        <v>0</v>
      </c>
      <c r="H18" s="14">
        <f t="shared" si="4"/>
        <v>500000</v>
      </c>
      <c r="I18" s="14">
        <f t="shared" si="4"/>
        <v>0</v>
      </c>
      <c r="J18" s="14">
        <f t="shared" si="4"/>
        <v>0</v>
      </c>
    </row>
    <row r="19" spans="1:10" ht="31.5" customHeight="1">
      <c r="A19" s="8"/>
      <c r="B19" s="8" t="s">
        <v>79</v>
      </c>
      <c r="C19" s="8"/>
      <c r="D19" s="9" t="s">
        <v>88</v>
      </c>
      <c r="E19" s="10">
        <f>E20</f>
        <v>0</v>
      </c>
      <c r="F19" s="10">
        <f t="shared" si="4"/>
        <v>0</v>
      </c>
      <c r="G19" s="10">
        <f t="shared" si="4"/>
        <v>0</v>
      </c>
      <c r="H19" s="10">
        <f t="shared" si="4"/>
        <v>500000</v>
      </c>
      <c r="I19" s="10">
        <f t="shared" si="4"/>
        <v>0</v>
      </c>
      <c r="J19" s="10">
        <f t="shared" si="4"/>
        <v>0</v>
      </c>
    </row>
    <row r="20" spans="1:10" ht="40.5" customHeight="1">
      <c r="A20" s="8"/>
      <c r="B20" s="8"/>
      <c r="C20" s="8" t="s">
        <v>80</v>
      </c>
      <c r="D20" s="69" t="s">
        <v>84</v>
      </c>
      <c r="E20" s="10">
        <v>0</v>
      </c>
      <c r="F20" s="10">
        <v>0</v>
      </c>
      <c r="G20" s="10">
        <v>0</v>
      </c>
      <c r="H20" s="10">
        <v>500000</v>
      </c>
      <c r="I20" s="10">
        <v>0</v>
      </c>
      <c r="J20" s="10">
        <v>0</v>
      </c>
    </row>
    <row r="21" spans="1:10" ht="29.25" customHeight="1">
      <c r="A21" s="12" t="s">
        <v>70</v>
      </c>
      <c r="B21" s="12"/>
      <c r="C21" s="12"/>
      <c r="D21" s="13" t="s">
        <v>73</v>
      </c>
      <c r="E21" s="14">
        <f>E22</f>
        <v>28372</v>
      </c>
      <c r="F21" s="14">
        <f aca="true" t="shared" si="5" ref="F21:J22">F22</f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</row>
    <row r="22" spans="1:10" ht="29.25" customHeight="1">
      <c r="A22" s="16"/>
      <c r="B22" s="8" t="s">
        <v>71</v>
      </c>
      <c r="C22" s="8"/>
      <c r="D22" s="9" t="s">
        <v>74</v>
      </c>
      <c r="E22" s="10">
        <f>E23</f>
        <v>28372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0</v>
      </c>
    </row>
    <row r="23" spans="1:10" ht="29.25" customHeight="1">
      <c r="A23" s="8"/>
      <c r="B23" s="8"/>
      <c r="C23" s="8" t="s">
        <v>72</v>
      </c>
      <c r="D23" s="9" t="s">
        <v>75</v>
      </c>
      <c r="E23" s="10">
        <v>28372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17.25" customHeight="1">
      <c r="A24" s="12" t="s">
        <v>47</v>
      </c>
      <c r="B24" s="12"/>
      <c r="C24" s="12"/>
      <c r="D24" s="13" t="s">
        <v>34</v>
      </c>
      <c r="E24" s="14">
        <f aca="true" t="shared" si="6" ref="E24:J24">E25+E33</f>
        <v>0</v>
      </c>
      <c r="F24" s="14">
        <f t="shared" si="6"/>
        <v>187854</v>
      </c>
      <c r="G24" s="14">
        <f t="shared" si="6"/>
        <v>0</v>
      </c>
      <c r="H24" s="14">
        <f t="shared" si="6"/>
        <v>37854</v>
      </c>
      <c r="I24" s="14">
        <f t="shared" si="6"/>
        <v>0</v>
      </c>
      <c r="J24" s="14">
        <f t="shared" si="6"/>
        <v>0</v>
      </c>
    </row>
    <row r="25" spans="1:10" ht="33.75" customHeight="1">
      <c r="A25" s="8"/>
      <c r="B25" s="8" t="s">
        <v>42</v>
      </c>
      <c r="C25" s="8"/>
      <c r="D25" s="9" t="s">
        <v>45</v>
      </c>
      <c r="E25" s="10">
        <f aca="true" t="shared" si="7" ref="E25:J25">E26+E27+E28+E29+E30+E31+E32</f>
        <v>0</v>
      </c>
      <c r="F25" s="10">
        <f t="shared" si="7"/>
        <v>37854</v>
      </c>
      <c r="G25" s="10">
        <f t="shared" si="7"/>
        <v>0</v>
      </c>
      <c r="H25" s="10">
        <f t="shared" si="7"/>
        <v>37854</v>
      </c>
      <c r="I25" s="10">
        <f t="shared" si="7"/>
        <v>0</v>
      </c>
      <c r="J25" s="10">
        <f t="shared" si="7"/>
        <v>0</v>
      </c>
    </row>
    <row r="26" spans="1:10" ht="20.25" customHeight="1">
      <c r="A26" s="16"/>
      <c r="B26" s="8"/>
      <c r="C26" s="8" t="s">
        <v>60</v>
      </c>
      <c r="D26" s="9" t="s">
        <v>61</v>
      </c>
      <c r="E26" s="10">
        <v>0</v>
      </c>
      <c r="F26" s="10">
        <v>37854</v>
      </c>
      <c r="G26" s="10">
        <v>0</v>
      </c>
      <c r="H26" s="10">
        <v>0</v>
      </c>
      <c r="I26" s="10">
        <v>0</v>
      </c>
      <c r="J26" s="10">
        <v>0</v>
      </c>
    </row>
    <row r="27" spans="1:10" ht="17.25" customHeight="1">
      <c r="A27" s="8"/>
      <c r="B27" s="8"/>
      <c r="C27" s="8" t="s">
        <v>54</v>
      </c>
      <c r="D27" s="23" t="s">
        <v>55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ht="17.25" customHeight="1">
      <c r="A28" s="8"/>
      <c r="B28" s="8"/>
      <c r="C28" s="8" t="s">
        <v>48</v>
      </c>
      <c r="D28" s="71" t="s">
        <v>51</v>
      </c>
      <c r="E28" s="10">
        <v>0</v>
      </c>
      <c r="F28" s="10">
        <v>0</v>
      </c>
      <c r="G28" s="10">
        <v>0</v>
      </c>
      <c r="H28" s="10">
        <v>4697</v>
      </c>
      <c r="I28" s="10">
        <v>0</v>
      </c>
      <c r="J28" s="10">
        <v>0</v>
      </c>
    </row>
    <row r="29" spans="1:10" ht="17.25" customHeight="1">
      <c r="A29" s="8"/>
      <c r="B29" s="8"/>
      <c r="C29" s="8" t="s">
        <v>49</v>
      </c>
      <c r="D29" s="71" t="s">
        <v>52</v>
      </c>
      <c r="E29" s="10">
        <v>0</v>
      </c>
      <c r="F29" s="10">
        <v>0</v>
      </c>
      <c r="G29" s="10">
        <v>0</v>
      </c>
      <c r="H29" s="10">
        <v>770</v>
      </c>
      <c r="I29" s="10">
        <v>0</v>
      </c>
      <c r="J29" s="10">
        <v>0</v>
      </c>
    </row>
    <row r="30" spans="1:10" ht="17.25" customHeight="1">
      <c r="A30" s="8"/>
      <c r="B30" s="8"/>
      <c r="C30" s="8" t="s">
        <v>82</v>
      </c>
      <c r="D30" s="72" t="s">
        <v>85</v>
      </c>
      <c r="E30" s="10">
        <v>0</v>
      </c>
      <c r="F30" s="10">
        <v>0</v>
      </c>
      <c r="G30" s="10">
        <v>0</v>
      </c>
      <c r="H30" s="10">
        <v>28137</v>
      </c>
      <c r="I30" s="10">
        <v>0</v>
      </c>
      <c r="J30" s="10">
        <v>0</v>
      </c>
    </row>
    <row r="31" spans="1:10" ht="17.25" customHeight="1">
      <c r="A31" s="8"/>
      <c r="B31" s="8"/>
      <c r="C31" s="8" t="s">
        <v>35</v>
      </c>
      <c r="D31" s="72" t="s">
        <v>36</v>
      </c>
      <c r="E31" s="10">
        <v>0</v>
      </c>
      <c r="F31" s="10">
        <v>0</v>
      </c>
      <c r="G31" s="10">
        <v>0</v>
      </c>
      <c r="H31" s="10">
        <v>2250</v>
      </c>
      <c r="I31" s="10">
        <v>0</v>
      </c>
      <c r="J31" s="10">
        <v>0</v>
      </c>
    </row>
    <row r="32" spans="1:10" ht="19.5" customHeight="1">
      <c r="A32" s="16"/>
      <c r="B32" s="8"/>
      <c r="C32" s="8" t="s">
        <v>33</v>
      </c>
      <c r="D32" s="71" t="s">
        <v>15</v>
      </c>
      <c r="E32" s="10">
        <v>0</v>
      </c>
      <c r="F32" s="10">
        <v>0</v>
      </c>
      <c r="G32" s="10">
        <v>0</v>
      </c>
      <c r="H32" s="10">
        <v>2000</v>
      </c>
      <c r="I32" s="10">
        <v>0</v>
      </c>
      <c r="J32" s="10">
        <v>0</v>
      </c>
    </row>
    <row r="33" spans="1:10" ht="21" customHeight="1">
      <c r="A33" s="16"/>
      <c r="B33" s="8" t="s">
        <v>76</v>
      </c>
      <c r="C33" s="8"/>
      <c r="D33" s="9" t="s">
        <v>41</v>
      </c>
      <c r="E33" s="10">
        <f aca="true" t="shared" si="8" ref="E33:J33">E34</f>
        <v>0</v>
      </c>
      <c r="F33" s="10">
        <f t="shared" si="8"/>
        <v>150000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</row>
    <row r="34" spans="1:10" ht="69.75" customHeight="1">
      <c r="A34" s="16"/>
      <c r="B34" s="8"/>
      <c r="C34" s="8" t="s">
        <v>77</v>
      </c>
      <c r="D34" s="70" t="s">
        <v>78</v>
      </c>
      <c r="E34" s="10">
        <v>0</v>
      </c>
      <c r="F34" s="10">
        <v>150000</v>
      </c>
      <c r="G34" s="10">
        <v>0</v>
      </c>
      <c r="H34" s="10">
        <v>0</v>
      </c>
      <c r="I34" s="10">
        <v>0</v>
      </c>
      <c r="J34" s="10">
        <v>0</v>
      </c>
    </row>
    <row r="35" spans="1:11" ht="24.75" customHeight="1">
      <c r="A35" s="91" t="s">
        <v>10</v>
      </c>
      <c r="B35" s="91"/>
      <c r="C35" s="91"/>
      <c r="D35" s="91"/>
      <c r="E35" s="4">
        <f aca="true" t="shared" si="9" ref="E35:J35">E7+E12+E15+E18+E21+E24</f>
        <v>1028372</v>
      </c>
      <c r="F35" s="4">
        <f t="shared" si="9"/>
        <v>2678526</v>
      </c>
      <c r="G35" s="4">
        <f t="shared" si="9"/>
        <v>0</v>
      </c>
      <c r="H35" s="4">
        <f t="shared" si="9"/>
        <v>1100404</v>
      </c>
      <c r="I35" s="4">
        <f t="shared" si="9"/>
        <v>0</v>
      </c>
      <c r="J35" s="4">
        <f t="shared" si="9"/>
        <v>0</v>
      </c>
      <c r="K35" s="3"/>
    </row>
    <row r="36" spans="1:12" ht="22.5" customHeight="1">
      <c r="A36" s="92" t="s">
        <v>37</v>
      </c>
      <c r="B36" s="92"/>
      <c r="C36" s="92"/>
      <c r="D36" s="92"/>
      <c r="E36" s="84">
        <f>E35-F35</f>
        <v>-1650154</v>
      </c>
      <c r="F36" s="84"/>
      <c r="G36" s="84">
        <f>G35-H35</f>
        <v>-1100404</v>
      </c>
      <c r="H36" s="84"/>
      <c r="I36" s="84">
        <f>I35-J35</f>
        <v>0</v>
      </c>
      <c r="J36" s="84"/>
      <c r="L36" s="19"/>
    </row>
    <row r="37" spans="1:13" ht="22.5" customHeight="1">
      <c r="A37" s="29"/>
      <c r="B37" s="29"/>
      <c r="C37" s="29"/>
      <c r="D37" s="29"/>
      <c r="E37" s="30"/>
      <c r="F37" s="30"/>
      <c r="G37" s="30"/>
      <c r="H37" s="30"/>
      <c r="I37" s="30"/>
      <c r="J37" s="30"/>
      <c r="M37" s="6"/>
    </row>
    <row r="38" spans="1:10" ht="15">
      <c r="A38" s="31"/>
      <c r="B38" s="31"/>
      <c r="C38" s="31"/>
      <c r="D38" s="32" t="s">
        <v>19</v>
      </c>
      <c r="E38" s="27"/>
      <c r="F38" s="27"/>
      <c r="G38" s="27"/>
      <c r="H38" s="27"/>
      <c r="I38" s="27"/>
      <c r="J38" s="27"/>
    </row>
    <row r="39" spans="1:10" ht="15">
      <c r="A39" s="31"/>
      <c r="B39" s="31"/>
      <c r="C39" s="31"/>
      <c r="D39" s="33" t="s">
        <v>20</v>
      </c>
      <c r="E39" s="34">
        <f aca="true" t="shared" si="10" ref="E39:J39">E40+E41+E42+E43</f>
        <v>1028372</v>
      </c>
      <c r="F39" s="34">
        <f t="shared" si="10"/>
        <v>58526</v>
      </c>
      <c r="G39" s="34">
        <f t="shared" si="10"/>
        <v>0</v>
      </c>
      <c r="H39" s="34">
        <f t="shared" si="10"/>
        <v>0</v>
      </c>
      <c r="I39" s="34">
        <f t="shared" si="10"/>
        <v>0</v>
      </c>
      <c r="J39" s="34">
        <f t="shared" si="10"/>
        <v>0</v>
      </c>
    </row>
    <row r="40" spans="1:10" ht="15">
      <c r="A40" s="31"/>
      <c r="B40" s="31"/>
      <c r="C40" s="31"/>
      <c r="D40" s="35" t="s">
        <v>56</v>
      </c>
      <c r="E40" s="36">
        <f aca="true" t="shared" si="11" ref="E40:J40">E9+E17</f>
        <v>0</v>
      </c>
      <c r="F40" s="36">
        <f t="shared" si="11"/>
        <v>20672</v>
      </c>
      <c r="G40" s="36">
        <f t="shared" si="11"/>
        <v>0</v>
      </c>
      <c r="H40" s="36">
        <f t="shared" si="11"/>
        <v>0</v>
      </c>
      <c r="I40" s="36">
        <f t="shared" si="11"/>
        <v>0</v>
      </c>
      <c r="J40" s="36">
        <f t="shared" si="11"/>
        <v>0</v>
      </c>
    </row>
    <row r="41" spans="1:10" ht="15">
      <c r="A41" s="31"/>
      <c r="B41" s="31"/>
      <c r="C41" s="31"/>
      <c r="D41" s="35" t="s">
        <v>57</v>
      </c>
      <c r="E41" s="36">
        <f aca="true" t="shared" si="12" ref="E41:J41">E10</f>
        <v>1000000</v>
      </c>
      <c r="F41" s="36">
        <f t="shared" si="12"/>
        <v>0</v>
      </c>
      <c r="G41" s="36">
        <f t="shared" si="12"/>
        <v>0</v>
      </c>
      <c r="H41" s="36">
        <f t="shared" si="12"/>
        <v>0</v>
      </c>
      <c r="I41" s="36">
        <f t="shared" si="12"/>
        <v>0</v>
      </c>
      <c r="J41" s="36">
        <f t="shared" si="12"/>
        <v>0</v>
      </c>
    </row>
    <row r="42" spans="1:10" ht="15">
      <c r="A42" s="31"/>
      <c r="B42" s="31"/>
      <c r="C42" s="31"/>
      <c r="D42" s="35" t="s">
        <v>60</v>
      </c>
      <c r="E42" s="36">
        <f aca="true" t="shared" si="13" ref="E42:J42">E26</f>
        <v>0</v>
      </c>
      <c r="F42" s="36">
        <f t="shared" si="13"/>
        <v>37854</v>
      </c>
      <c r="G42" s="36">
        <f t="shared" si="13"/>
        <v>0</v>
      </c>
      <c r="H42" s="36">
        <f t="shared" si="13"/>
        <v>0</v>
      </c>
      <c r="I42" s="36">
        <f t="shared" si="13"/>
        <v>0</v>
      </c>
      <c r="J42" s="36">
        <f t="shared" si="13"/>
        <v>0</v>
      </c>
    </row>
    <row r="43" spans="1:10" ht="15">
      <c r="A43" s="31"/>
      <c r="B43" s="31"/>
      <c r="C43" s="31"/>
      <c r="D43" s="35" t="s">
        <v>72</v>
      </c>
      <c r="E43" s="36">
        <f aca="true" t="shared" si="14" ref="E43:J43">E23</f>
        <v>28372</v>
      </c>
      <c r="F43" s="36">
        <f t="shared" si="14"/>
        <v>0</v>
      </c>
      <c r="G43" s="36">
        <f t="shared" si="14"/>
        <v>0</v>
      </c>
      <c r="H43" s="36">
        <f t="shared" si="14"/>
        <v>0</v>
      </c>
      <c r="I43" s="36">
        <f t="shared" si="14"/>
        <v>0</v>
      </c>
      <c r="J43" s="36">
        <f t="shared" si="14"/>
        <v>0</v>
      </c>
    </row>
    <row r="44" spans="1:10" ht="15">
      <c r="A44" s="31"/>
      <c r="B44" s="31"/>
      <c r="C44" s="31"/>
      <c r="D44" s="37" t="s">
        <v>21</v>
      </c>
      <c r="E44" s="34">
        <f aca="true" t="shared" si="15" ref="E44:J44">E45+E46</f>
        <v>0</v>
      </c>
      <c r="F44" s="34">
        <f t="shared" si="15"/>
        <v>2620000</v>
      </c>
      <c r="G44" s="34">
        <f t="shared" si="15"/>
        <v>0</v>
      </c>
      <c r="H44" s="34">
        <f t="shared" si="15"/>
        <v>0</v>
      </c>
      <c r="I44" s="34">
        <f t="shared" si="15"/>
        <v>0</v>
      </c>
      <c r="J44" s="34">
        <f t="shared" si="15"/>
        <v>0</v>
      </c>
    </row>
    <row r="45" spans="1:10" ht="15">
      <c r="A45" s="31"/>
      <c r="B45" s="31"/>
      <c r="C45" s="31"/>
      <c r="D45" s="60" t="s">
        <v>63</v>
      </c>
      <c r="E45" s="76">
        <f aca="true" t="shared" si="16" ref="E45:J45">E14</f>
        <v>0</v>
      </c>
      <c r="F45" s="76">
        <f t="shared" si="16"/>
        <v>2470000</v>
      </c>
      <c r="G45" s="76">
        <f t="shared" si="16"/>
        <v>0</v>
      </c>
      <c r="H45" s="76">
        <f t="shared" si="16"/>
        <v>0</v>
      </c>
      <c r="I45" s="76">
        <f t="shared" si="16"/>
        <v>0</v>
      </c>
      <c r="J45" s="76">
        <f t="shared" si="16"/>
        <v>0</v>
      </c>
    </row>
    <row r="46" spans="1:10" ht="15">
      <c r="A46" s="31"/>
      <c r="B46" s="31"/>
      <c r="C46" s="31"/>
      <c r="D46" s="38" t="s">
        <v>77</v>
      </c>
      <c r="E46" s="39">
        <f aca="true" t="shared" si="17" ref="E46:J46">E34</f>
        <v>0</v>
      </c>
      <c r="F46" s="39">
        <f t="shared" si="17"/>
        <v>150000</v>
      </c>
      <c r="G46" s="39">
        <f t="shared" si="17"/>
        <v>0</v>
      </c>
      <c r="H46" s="39">
        <f t="shared" si="17"/>
        <v>0</v>
      </c>
      <c r="I46" s="39">
        <f t="shared" si="17"/>
        <v>0</v>
      </c>
      <c r="J46" s="39">
        <f t="shared" si="17"/>
        <v>0</v>
      </c>
    </row>
    <row r="47" spans="1:10" ht="15">
      <c r="A47" s="31"/>
      <c r="B47" s="31"/>
      <c r="C47" s="31"/>
      <c r="D47" s="40" t="s">
        <v>17</v>
      </c>
      <c r="E47" s="41">
        <f aca="true" t="shared" si="18" ref="E47:J47">E39+E44</f>
        <v>1028372</v>
      </c>
      <c r="F47" s="41">
        <f t="shared" si="18"/>
        <v>2678526</v>
      </c>
      <c r="G47" s="41">
        <f t="shared" si="18"/>
        <v>0</v>
      </c>
      <c r="H47" s="41">
        <f t="shared" si="18"/>
        <v>0</v>
      </c>
      <c r="I47" s="41">
        <f t="shared" si="18"/>
        <v>0</v>
      </c>
      <c r="J47" s="41">
        <f t="shared" si="18"/>
        <v>0</v>
      </c>
    </row>
    <row r="48" spans="1:10" ht="15">
      <c r="A48" s="31"/>
      <c r="B48" s="31"/>
      <c r="C48" s="31"/>
      <c r="D48" s="42"/>
      <c r="E48" s="88">
        <f>E47-F47</f>
        <v>-1650154</v>
      </c>
      <c r="F48" s="88"/>
      <c r="G48" s="88">
        <f>G47-H47</f>
        <v>0</v>
      </c>
      <c r="H48" s="88"/>
      <c r="I48" s="88">
        <f>I47-J47</f>
        <v>0</v>
      </c>
      <c r="J48" s="88"/>
    </row>
    <row r="49" spans="1:10" ht="15">
      <c r="A49" s="80"/>
      <c r="B49" s="80"/>
      <c r="C49" s="80"/>
      <c r="D49" s="80"/>
      <c r="E49" s="80"/>
      <c r="F49" s="80"/>
      <c r="G49" s="80"/>
      <c r="H49" s="80"/>
      <c r="I49" s="80"/>
      <c r="J49" s="80"/>
    </row>
    <row r="50" spans="1:10" ht="15">
      <c r="A50" s="43"/>
      <c r="B50" s="43"/>
      <c r="C50" s="43"/>
      <c r="D50" s="32" t="s">
        <v>40</v>
      </c>
      <c r="E50" s="39"/>
      <c r="F50" s="39"/>
      <c r="G50" s="39"/>
      <c r="H50" s="39"/>
      <c r="I50" s="39"/>
      <c r="J50" s="39"/>
    </row>
    <row r="51" spans="1:10" ht="15">
      <c r="A51" s="43"/>
      <c r="B51" s="43"/>
      <c r="C51" s="43"/>
      <c r="D51" s="33" t="s">
        <v>43</v>
      </c>
      <c r="E51" s="44">
        <f aca="true" t="shared" si="19" ref="E51:J51">E52+E53+E54+E55+E56+E57</f>
        <v>0</v>
      </c>
      <c r="F51" s="44">
        <f t="shared" si="19"/>
        <v>0</v>
      </c>
      <c r="G51" s="44">
        <f t="shared" si="19"/>
        <v>0</v>
      </c>
      <c r="H51" s="44">
        <f t="shared" si="19"/>
        <v>537854</v>
      </c>
      <c r="I51" s="44">
        <f t="shared" si="19"/>
        <v>0</v>
      </c>
      <c r="J51" s="44">
        <f t="shared" si="19"/>
        <v>0</v>
      </c>
    </row>
    <row r="52" spans="1:10" ht="15">
      <c r="A52" s="43"/>
      <c r="B52" s="43"/>
      <c r="C52" s="43"/>
      <c r="D52" s="45">
        <v>4110</v>
      </c>
      <c r="E52" s="39">
        <f aca="true" t="shared" si="20" ref="E52:J56">E28</f>
        <v>0</v>
      </c>
      <c r="F52" s="39">
        <f t="shared" si="20"/>
        <v>0</v>
      </c>
      <c r="G52" s="39">
        <f t="shared" si="20"/>
        <v>0</v>
      </c>
      <c r="H52" s="39">
        <f t="shared" si="20"/>
        <v>4697</v>
      </c>
      <c r="I52" s="39">
        <f t="shared" si="20"/>
        <v>0</v>
      </c>
      <c r="J52" s="39">
        <f t="shared" si="20"/>
        <v>0</v>
      </c>
    </row>
    <row r="53" spans="1:10" ht="15">
      <c r="A53" s="43"/>
      <c r="B53" s="43"/>
      <c r="C53" s="43"/>
      <c r="D53" s="45">
        <v>4120</v>
      </c>
      <c r="E53" s="39">
        <f t="shared" si="20"/>
        <v>0</v>
      </c>
      <c r="F53" s="39">
        <f t="shared" si="20"/>
        <v>0</v>
      </c>
      <c r="G53" s="39">
        <f t="shared" si="20"/>
        <v>0</v>
      </c>
      <c r="H53" s="39">
        <f t="shared" si="20"/>
        <v>770</v>
      </c>
      <c r="I53" s="39">
        <f t="shared" si="20"/>
        <v>0</v>
      </c>
      <c r="J53" s="39">
        <f t="shared" si="20"/>
        <v>0</v>
      </c>
    </row>
    <row r="54" spans="1:10" ht="15">
      <c r="A54" s="43"/>
      <c r="B54" s="43"/>
      <c r="C54" s="43"/>
      <c r="D54" s="45">
        <v>4170</v>
      </c>
      <c r="E54" s="39">
        <f t="shared" si="20"/>
        <v>0</v>
      </c>
      <c r="F54" s="39">
        <f t="shared" si="20"/>
        <v>0</v>
      </c>
      <c r="G54" s="39">
        <f t="shared" si="20"/>
        <v>0</v>
      </c>
      <c r="H54" s="39">
        <f t="shared" si="20"/>
        <v>28137</v>
      </c>
      <c r="I54" s="39">
        <f t="shared" si="20"/>
        <v>0</v>
      </c>
      <c r="J54" s="39">
        <f t="shared" si="20"/>
        <v>0</v>
      </c>
    </row>
    <row r="55" spans="1:10" ht="15">
      <c r="A55" s="43"/>
      <c r="B55" s="43"/>
      <c r="C55" s="43"/>
      <c r="D55" s="45">
        <v>4210</v>
      </c>
      <c r="E55" s="39">
        <f t="shared" si="20"/>
        <v>0</v>
      </c>
      <c r="F55" s="39">
        <f t="shared" si="20"/>
        <v>0</v>
      </c>
      <c r="G55" s="39">
        <f t="shared" si="20"/>
        <v>0</v>
      </c>
      <c r="H55" s="39">
        <f t="shared" si="20"/>
        <v>2250</v>
      </c>
      <c r="I55" s="39">
        <f t="shared" si="20"/>
        <v>0</v>
      </c>
      <c r="J55" s="39">
        <f t="shared" si="20"/>
        <v>0</v>
      </c>
    </row>
    <row r="56" spans="1:10" ht="15">
      <c r="A56" s="43"/>
      <c r="B56" s="43"/>
      <c r="C56" s="43"/>
      <c r="D56" s="45">
        <v>4300</v>
      </c>
      <c r="E56" s="39">
        <f t="shared" si="20"/>
        <v>0</v>
      </c>
      <c r="F56" s="39">
        <f t="shared" si="20"/>
        <v>0</v>
      </c>
      <c r="G56" s="39">
        <f t="shared" si="20"/>
        <v>0</v>
      </c>
      <c r="H56" s="39">
        <f t="shared" si="20"/>
        <v>2000</v>
      </c>
      <c r="I56" s="39">
        <f t="shared" si="20"/>
        <v>0</v>
      </c>
      <c r="J56" s="39">
        <f t="shared" si="20"/>
        <v>0</v>
      </c>
    </row>
    <row r="57" spans="1:10" ht="15">
      <c r="A57" s="43"/>
      <c r="B57" s="43"/>
      <c r="C57" s="43"/>
      <c r="D57" s="45">
        <v>8110</v>
      </c>
      <c r="E57" s="39">
        <f aca="true" t="shared" si="21" ref="E57:J57">E20</f>
        <v>0</v>
      </c>
      <c r="F57" s="39">
        <f t="shared" si="21"/>
        <v>0</v>
      </c>
      <c r="G57" s="39">
        <f t="shared" si="21"/>
        <v>0</v>
      </c>
      <c r="H57" s="39">
        <f t="shared" si="21"/>
        <v>500000</v>
      </c>
      <c r="I57" s="39">
        <f t="shared" si="21"/>
        <v>0</v>
      </c>
      <c r="J57" s="39">
        <f t="shared" si="21"/>
        <v>0</v>
      </c>
    </row>
    <row r="58" spans="1:10" ht="15">
      <c r="A58" s="43"/>
      <c r="B58" s="43"/>
      <c r="C58" s="43"/>
      <c r="D58" s="33" t="s">
        <v>44</v>
      </c>
      <c r="E58" s="44">
        <f aca="true" t="shared" si="22" ref="E58:J58">E59</f>
        <v>0</v>
      </c>
      <c r="F58" s="44">
        <f t="shared" si="22"/>
        <v>0</v>
      </c>
      <c r="G58" s="44">
        <f t="shared" si="22"/>
        <v>0</v>
      </c>
      <c r="H58" s="44">
        <f t="shared" si="22"/>
        <v>562550</v>
      </c>
      <c r="I58" s="44">
        <f t="shared" si="22"/>
        <v>0</v>
      </c>
      <c r="J58" s="44">
        <f t="shared" si="22"/>
        <v>0</v>
      </c>
    </row>
    <row r="59" spans="1:10" ht="15">
      <c r="A59" s="43"/>
      <c r="B59" s="43"/>
      <c r="C59" s="43"/>
      <c r="D59" s="46">
        <v>6050</v>
      </c>
      <c r="E59" s="36">
        <f aca="true" t="shared" si="23" ref="E59:J59">E11</f>
        <v>0</v>
      </c>
      <c r="F59" s="36">
        <f t="shared" si="23"/>
        <v>0</v>
      </c>
      <c r="G59" s="36">
        <f t="shared" si="23"/>
        <v>0</v>
      </c>
      <c r="H59" s="36">
        <f t="shared" si="23"/>
        <v>562550</v>
      </c>
      <c r="I59" s="36">
        <f t="shared" si="23"/>
        <v>0</v>
      </c>
      <c r="J59" s="36">
        <f t="shared" si="23"/>
        <v>0</v>
      </c>
    </row>
    <row r="60" spans="1:10" ht="15">
      <c r="A60" s="47"/>
      <c r="B60" s="66"/>
      <c r="C60" s="66"/>
      <c r="D60" s="48" t="s">
        <v>18</v>
      </c>
      <c r="E60" s="34">
        <f aca="true" t="shared" si="24" ref="E60:J60">E51+E58</f>
        <v>0</v>
      </c>
      <c r="F60" s="34">
        <f t="shared" si="24"/>
        <v>0</v>
      </c>
      <c r="G60" s="34">
        <f t="shared" si="24"/>
        <v>0</v>
      </c>
      <c r="H60" s="34">
        <f t="shared" si="24"/>
        <v>1100404</v>
      </c>
      <c r="I60" s="34">
        <f t="shared" si="24"/>
        <v>0</v>
      </c>
      <c r="J60" s="34">
        <f t="shared" si="24"/>
        <v>0</v>
      </c>
    </row>
    <row r="61" spans="1:10" ht="15">
      <c r="A61" s="81"/>
      <c r="B61" s="81"/>
      <c r="C61" s="81"/>
      <c r="D61" s="81"/>
      <c r="E61" s="82">
        <f>E60-F60</f>
        <v>0</v>
      </c>
      <c r="F61" s="83"/>
      <c r="G61" s="84">
        <f>G60-H60</f>
        <v>-1100404</v>
      </c>
      <c r="H61" s="85"/>
      <c r="I61" s="82">
        <f>I60-J60</f>
        <v>0</v>
      </c>
      <c r="J61" s="83"/>
    </row>
    <row r="62" spans="1:10" ht="15">
      <c r="A62" s="81"/>
      <c r="B62" s="81"/>
      <c r="C62" s="81"/>
      <c r="D62" s="81"/>
      <c r="E62" s="81"/>
      <c r="F62" s="81"/>
      <c r="G62" s="81"/>
      <c r="H62" s="81"/>
      <c r="I62" s="81"/>
      <c r="J62" s="81"/>
    </row>
    <row r="63" spans="1:10" ht="15">
      <c r="A63" s="47"/>
      <c r="B63" s="66"/>
      <c r="C63" s="66"/>
      <c r="D63" s="49" t="s">
        <v>22</v>
      </c>
      <c r="E63" s="47"/>
      <c r="F63" s="47"/>
      <c r="G63" s="47"/>
      <c r="H63" s="47"/>
      <c r="I63" s="47"/>
      <c r="J63" s="47"/>
    </row>
    <row r="64" spans="1:10" ht="15">
      <c r="A64" s="47"/>
      <c r="B64" s="66"/>
      <c r="C64" s="66"/>
      <c r="D64" s="50" t="s">
        <v>23</v>
      </c>
      <c r="E64" s="51">
        <f aca="true" t="shared" si="25" ref="E64:J64">E65+E66+E68+E69+E70+E71</f>
        <v>0</v>
      </c>
      <c r="F64" s="51">
        <f t="shared" si="25"/>
        <v>0</v>
      </c>
      <c r="G64" s="51">
        <f t="shared" si="25"/>
        <v>0</v>
      </c>
      <c r="H64" s="51">
        <f t="shared" si="25"/>
        <v>537854</v>
      </c>
      <c r="I64" s="51">
        <f t="shared" si="25"/>
        <v>0</v>
      </c>
      <c r="J64" s="51">
        <f t="shared" si="25"/>
        <v>0</v>
      </c>
    </row>
    <row r="65" spans="1:10" ht="15">
      <c r="A65" s="47"/>
      <c r="B65" s="66"/>
      <c r="C65" s="66"/>
      <c r="D65" s="49" t="s">
        <v>24</v>
      </c>
      <c r="E65" s="52">
        <f aca="true" t="shared" si="26" ref="E65:J65">E54</f>
        <v>0</v>
      </c>
      <c r="F65" s="52">
        <f t="shared" si="26"/>
        <v>0</v>
      </c>
      <c r="G65" s="52">
        <f t="shared" si="26"/>
        <v>0</v>
      </c>
      <c r="H65" s="52">
        <f t="shared" si="26"/>
        <v>28137</v>
      </c>
      <c r="I65" s="52">
        <f t="shared" si="26"/>
        <v>0</v>
      </c>
      <c r="J65" s="52">
        <f t="shared" si="26"/>
        <v>0</v>
      </c>
    </row>
    <row r="66" spans="1:10" ht="15">
      <c r="A66" s="47"/>
      <c r="B66" s="66"/>
      <c r="C66" s="66"/>
      <c r="D66" s="49" t="s">
        <v>25</v>
      </c>
      <c r="E66" s="52">
        <f aca="true" t="shared" si="27" ref="E66:J66">E52+E53</f>
        <v>0</v>
      </c>
      <c r="F66" s="52">
        <f t="shared" si="27"/>
        <v>0</v>
      </c>
      <c r="G66" s="52">
        <f t="shared" si="27"/>
        <v>0</v>
      </c>
      <c r="H66" s="52">
        <f t="shared" si="27"/>
        <v>5467</v>
      </c>
      <c r="I66" s="52">
        <f t="shared" si="27"/>
        <v>0</v>
      </c>
      <c r="J66" s="52">
        <f t="shared" si="27"/>
        <v>0</v>
      </c>
    </row>
    <row r="67" spans="1:10" ht="15">
      <c r="A67" s="47"/>
      <c r="B67" s="66"/>
      <c r="C67" s="66"/>
      <c r="D67" s="49" t="s">
        <v>26</v>
      </c>
      <c r="E67" s="52">
        <f aca="true" t="shared" si="28" ref="E67:J67">E65+E66</f>
        <v>0</v>
      </c>
      <c r="F67" s="52">
        <f t="shared" si="28"/>
        <v>0</v>
      </c>
      <c r="G67" s="52">
        <f t="shared" si="28"/>
        <v>0</v>
      </c>
      <c r="H67" s="52">
        <f t="shared" si="28"/>
        <v>33604</v>
      </c>
      <c r="I67" s="52">
        <f t="shared" si="28"/>
        <v>0</v>
      </c>
      <c r="J67" s="52">
        <f t="shared" si="28"/>
        <v>0</v>
      </c>
    </row>
    <row r="68" spans="1:10" ht="26.25">
      <c r="A68" s="47"/>
      <c r="B68" s="66"/>
      <c r="C68" s="66"/>
      <c r="D68" s="53" t="s">
        <v>27</v>
      </c>
      <c r="E68" s="77">
        <f aca="true" t="shared" si="29" ref="E68:J68">E31+E32</f>
        <v>0</v>
      </c>
      <c r="F68" s="77">
        <f t="shared" si="29"/>
        <v>0</v>
      </c>
      <c r="G68" s="77">
        <f t="shared" si="29"/>
        <v>0</v>
      </c>
      <c r="H68" s="77">
        <f t="shared" si="29"/>
        <v>4250</v>
      </c>
      <c r="I68" s="77">
        <f t="shared" si="29"/>
        <v>0</v>
      </c>
      <c r="J68" s="77">
        <f t="shared" si="29"/>
        <v>0</v>
      </c>
    </row>
    <row r="69" spans="1:10" ht="15">
      <c r="A69" s="47"/>
      <c r="B69" s="66"/>
      <c r="C69" s="66"/>
      <c r="D69" s="49" t="s">
        <v>28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</row>
    <row r="70" spans="1:10" ht="15">
      <c r="A70" s="47"/>
      <c r="B70" s="66"/>
      <c r="C70" s="66"/>
      <c r="D70" s="49" t="s">
        <v>29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</row>
    <row r="71" spans="1:10" ht="15">
      <c r="A71" s="47"/>
      <c r="B71" s="66"/>
      <c r="C71" s="66"/>
      <c r="D71" s="49" t="s">
        <v>30</v>
      </c>
      <c r="E71" s="52">
        <f aca="true" t="shared" si="30" ref="E71:J71">E20</f>
        <v>0</v>
      </c>
      <c r="F71" s="52">
        <f t="shared" si="30"/>
        <v>0</v>
      </c>
      <c r="G71" s="52">
        <f t="shared" si="30"/>
        <v>0</v>
      </c>
      <c r="H71" s="52">
        <f t="shared" si="30"/>
        <v>500000</v>
      </c>
      <c r="I71" s="52">
        <f t="shared" si="30"/>
        <v>0</v>
      </c>
      <c r="J71" s="52">
        <f t="shared" si="30"/>
        <v>0</v>
      </c>
    </row>
    <row r="72" spans="1:10" ht="15">
      <c r="A72" s="47"/>
      <c r="B72" s="66"/>
      <c r="C72" s="66"/>
      <c r="D72" s="49"/>
      <c r="E72" s="47"/>
      <c r="F72" s="47"/>
      <c r="G72" s="86"/>
      <c r="H72" s="81"/>
      <c r="I72" s="47"/>
      <c r="J72" s="47"/>
    </row>
    <row r="73" spans="1:10" ht="15">
      <c r="A73" s="47"/>
      <c r="B73" s="66"/>
      <c r="C73" s="66"/>
      <c r="D73" s="50" t="s">
        <v>31</v>
      </c>
      <c r="E73" s="51">
        <f aca="true" t="shared" si="31" ref="E73:J73">E59</f>
        <v>0</v>
      </c>
      <c r="F73" s="51">
        <f t="shared" si="31"/>
        <v>0</v>
      </c>
      <c r="G73" s="51">
        <f t="shared" si="31"/>
        <v>0</v>
      </c>
      <c r="H73" s="51">
        <f t="shared" si="31"/>
        <v>562550</v>
      </c>
      <c r="I73" s="51">
        <f t="shared" si="31"/>
        <v>0</v>
      </c>
      <c r="J73" s="51">
        <f t="shared" si="31"/>
        <v>0</v>
      </c>
    </row>
    <row r="74" spans="1:10" ht="15">
      <c r="A74" s="47"/>
      <c r="B74" s="66"/>
      <c r="C74" s="66"/>
      <c r="D74" s="54"/>
      <c r="E74" s="55"/>
      <c r="F74" s="55"/>
      <c r="G74" s="87"/>
      <c r="H74" s="87"/>
      <c r="I74" s="55"/>
      <c r="J74" s="55"/>
    </row>
    <row r="75" spans="1:10" ht="15">
      <c r="A75" s="47"/>
      <c r="B75" s="66"/>
      <c r="C75" s="66"/>
      <c r="D75" s="56" t="s">
        <v>32</v>
      </c>
      <c r="E75" s="57">
        <f aca="true" t="shared" si="32" ref="E75:J75">E64+E73</f>
        <v>0</v>
      </c>
      <c r="F75" s="57">
        <f t="shared" si="32"/>
        <v>0</v>
      </c>
      <c r="G75" s="57">
        <f t="shared" si="32"/>
        <v>0</v>
      </c>
      <c r="H75" s="57">
        <f t="shared" si="32"/>
        <v>1100404</v>
      </c>
      <c r="I75" s="57">
        <f t="shared" si="32"/>
        <v>0</v>
      </c>
      <c r="J75" s="57">
        <f t="shared" si="32"/>
        <v>0</v>
      </c>
    </row>
    <row r="76" spans="1:10" ht="15">
      <c r="A76" s="47"/>
      <c r="B76" s="66"/>
      <c r="C76" s="66"/>
      <c r="D76" s="58"/>
      <c r="E76" s="78">
        <f>E75-F75</f>
        <v>0</v>
      </c>
      <c r="F76" s="79"/>
      <c r="G76" s="78">
        <f>G75-H75</f>
        <v>-1100404</v>
      </c>
      <c r="H76" s="79"/>
      <c r="I76" s="78">
        <f>I75-J75</f>
        <v>0</v>
      </c>
      <c r="J76" s="79"/>
    </row>
  </sheetData>
  <sheetProtection/>
  <mergeCells count="34">
    <mergeCell ref="A1:J1"/>
    <mergeCell ref="A2:J2"/>
    <mergeCell ref="A4:A6"/>
    <mergeCell ref="B4:B6"/>
    <mergeCell ref="C4:C6"/>
    <mergeCell ref="D4:D6"/>
    <mergeCell ref="G36:H36"/>
    <mergeCell ref="A36:D36"/>
    <mergeCell ref="J5:J6"/>
    <mergeCell ref="I4:J4"/>
    <mergeCell ref="I5:I6"/>
    <mergeCell ref="F5:F6"/>
    <mergeCell ref="G5:G6"/>
    <mergeCell ref="H5:H6"/>
    <mergeCell ref="E48:F48"/>
    <mergeCell ref="E4:F4"/>
    <mergeCell ref="G4:H4"/>
    <mergeCell ref="A62:J62"/>
    <mergeCell ref="E5:E6"/>
    <mergeCell ref="I36:J36"/>
    <mergeCell ref="G48:H48"/>
    <mergeCell ref="I48:J48"/>
    <mergeCell ref="A35:D35"/>
    <mergeCell ref="E36:F36"/>
    <mergeCell ref="E76:F76"/>
    <mergeCell ref="I76:J76"/>
    <mergeCell ref="G76:H76"/>
    <mergeCell ref="A49:J49"/>
    <mergeCell ref="A61:D61"/>
    <mergeCell ref="E61:F61"/>
    <mergeCell ref="G61:H61"/>
    <mergeCell ref="I61:J61"/>
    <mergeCell ref="G72:H72"/>
    <mergeCell ref="G74:H74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Nr 1 do Uchwały Nr 16/10 
Zarządu Powiatu Stargardzkiego 
w Stargardzie Szczecińskim
 z dnia 9 grudnia 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pane ySplit="6" topLeftCell="A7" activePane="bottomLeft" state="frozen"/>
      <selection pane="topLeft" activeCell="A1" sqref="A1"/>
      <selection pane="bottomLeft" activeCell="E72" sqref="E72:J72"/>
    </sheetView>
  </sheetViews>
  <sheetFormatPr defaultColWidth="9.140625" defaultRowHeight="15"/>
  <cols>
    <col min="1" max="1" width="5.57421875" style="1" customWidth="1"/>
    <col min="2" max="2" width="8.7109375" style="1" customWidth="1"/>
    <col min="3" max="3" width="6.421875" style="1" bestFit="1" customWidth="1"/>
    <col min="4" max="4" width="42.7109375" style="1" customWidth="1"/>
    <col min="5" max="5" width="11.57421875" style="19" customWidth="1"/>
    <col min="6" max="6" width="12.00390625" style="19" customWidth="1"/>
    <col min="7" max="7" width="12.57421875" style="19" customWidth="1"/>
    <col min="8" max="8" width="12.140625" style="19" customWidth="1"/>
    <col min="9" max="9" width="12.421875" style="19" customWidth="1"/>
    <col min="10" max="10" width="13.421875" style="19" customWidth="1"/>
    <col min="11" max="16384" width="9.140625" style="1" customWidth="1"/>
  </cols>
  <sheetData>
    <row r="1" spans="1:10" ht="15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103" t="s">
        <v>39</v>
      </c>
      <c r="B2" s="103"/>
      <c r="C2" s="103"/>
      <c r="D2" s="103"/>
      <c r="E2" s="103"/>
      <c r="F2" s="103"/>
      <c r="G2" s="103"/>
      <c r="H2" s="103"/>
      <c r="I2" s="103"/>
      <c r="J2" s="103"/>
    </row>
    <row r="3" ht="15" customHeight="1">
      <c r="J3" s="63" t="s">
        <v>1</v>
      </c>
    </row>
    <row r="4" spans="1:10" ht="15">
      <c r="A4" s="89" t="s">
        <v>2</v>
      </c>
      <c r="B4" s="89" t="s">
        <v>3</v>
      </c>
      <c r="C4" s="89" t="s">
        <v>4</v>
      </c>
      <c r="D4" s="89" t="s">
        <v>5</v>
      </c>
      <c r="E4" s="104" t="s">
        <v>6</v>
      </c>
      <c r="F4" s="104"/>
      <c r="G4" s="104" t="s">
        <v>7</v>
      </c>
      <c r="H4" s="104"/>
      <c r="I4" s="104" t="s">
        <v>16</v>
      </c>
      <c r="J4" s="104"/>
    </row>
    <row r="5" spans="1:10" ht="15">
      <c r="A5" s="89"/>
      <c r="B5" s="89"/>
      <c r="C5" s="89"/>
      <c r="D5" s="89"/>
      <c r="E5" s="104" t="s">
        <v>8</v>
      </c>
      <c r="F5" s="104" t="s">
        <v>9</v>
      </c>
      <c r="G5" s="104" t="s">
        <v>8</v>
      </c>
      <c r="H5" s="104" t="s">
        <v>9</v>
      </c>
      <c r="I5" s="104" t="s">
        <v>8</v>
      </c>
      <c r="J5" s="104" t="s">
        <v>9</v>
      </c>
    </row>
    <row r="6" spans="1:10" ht="5.25" customHeight="1">
      <c r="A6" s="89"/>
      <c r="B6" s="89"/>
      <c r="C6" s="89"/>
      <c r="D6" s="89"/>
      <c r="E6" s="104"/>
      <c r="F6" s="104"/>
      <c r="G6" s="104"/>
      <c r="H6" s="104"/>
      <c r="I6" s="104"/>
      <c r="J6" s="104"/>
    </row>
    <row r="7" spans="1:14" ht="19.5" customHeight="1">
      <c r="A7" s="112" t="s">
        <v>38</v>
      </c>
      <c r="B7" s="112"/>
      <c r="C7" s="112"/>
      <c r="D7" s="112"/>
      <c r="E7" s="21">
        <f aca="true" t="shared" si="0" ref="E7:J7">E8+E12</f>
        <v>1000000</v>
      </c>
      <c r="F7" s="21">
        <f t="shared" si="0"/>
        <v>20672</v>
      </c>
      <c r="G7" s="21">
        <f t="shared" si="0"/>
        <v>0</v>
      </c>
      <c r="H7" s="21">
        <f t="shared" si="0"/>
        <v>562550</v>
      </c>
      <c r="I7" s="21">
        <f t="shared" si="0"/>
        <v>0</v>
      </c>
      <c r="J7" s="21">
        <f t="shared" si="0"/>
        <v>0</v>
      </c>
      <c r="N7" s="5"/>
    </row>
    <row r="8" spans="1:14" ht="16.5" customHeight="1">
      <c r="A8" s="12" t="s">
        <v>11</v>
      </c>
      <c r="B8" s="12"/>
      <c r="C8" s="12"/>
      <c r="D8" s="15" t="s">
        <v>12</v>
      </c>
      <c r="E8" s="14">
        <f aca="true" t="shared" si="1" ref="E8:J8">E9</f>
        <v>1000000</v>
      </c>
      <c r="F8" s="14">
        <f t="shared" si="1"/>
        <v>0</v>
      </c>
      <c r="G8" s="14">
        <f t="shared" si="1"/>
        <v>0</v>
      </c>
      <c r="H8" s="14">
        <f t="shared" si="1"/>
        <v>562550</v>
      </c>
      <c r="I8" s="14">
        <f t="shared" si="1"/>
        <v>0</v>
      </c>
      <c r="J8" s="14">
        <f t="shared" si="1"/>
        <v>0</v>
      </c>
      <c r="N8" s="5"/>
    </row>
    <row r="9" spans="1:14" ht="18" customHeight="1">
      <c r="A9" s="22"/>
      <c r="B9" s="16" t="s">
        <v>13</v>
      </c>
      <c r="C9" s="16"/>
      <c r="D9" s="26" t="s">
        <v>14</v>
      </c>
      <c r="E9" s="18">
        <f aca="true" t="shared" si="2" ref="E9:J9">E10+E11</f>
        <v>1000000</v>
      </c>
      <c r="F9" s="18">
        <f t="shared" si="2"/>
        <v>0</v>
      </c>
      <c r="G9" s="18">
        <f t="shared" si="2"/>
        <v>0</v>
      </c>
      <c r="H9" s="18">
        <f t="shared" si="2"/>
        <v>562550</v>
      </c>
      <c r="I9" s="18">
        <f t="shared" si="2"/>
        <v>0</v>
      </c>
      <c r="J9" s="18">
        <f t="shared" si="2"/>
        <v>0</v>
      </c>
      <c r="N9" s="5"/>
    </row>
    <row r="10" spans="1:14" ht="29.25" customHeight="1">
      <c r="A10" s="16"/>
      <c r="B10" s="16"/>
      <c r="C10" s="16" t="s">
        <v>57</v>
      </c>
      <c r="D10" s="72" t="s">
        <v>58</v>
      </c>
      <c r="E10" s="18">
        <v>1000000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N10" s="5"/>
    </row>
    <row r="11" spans="1:14" ht="24" customHeight="1">
      <c r="A11" s="22"/>
      <c r="B11" s="16"/>
      <c r="C11" s="16" t="s">
        <v>50</v>
      </c>
      <c r="D11" s="71" t="s">
        <v>53</v>
      </c>
      <c r="E11" s="18">
        <v>0</v>
      </c>
      <c r="F11" s="18">
        <v>0</v>
      </c>
      <c r="G11" s="18">
        <v>0</v>
      </c>
      <c r="H11" s="18">
        <v>562550</v>
      </c>
      <c r="I11" s="18">
        <v>0</v>
      </c>
      <c r="J11" s="18">
        <v>0</v>
      </c>
      <c r="N11" s="5"/>
    </row>
    <row r="12" spans="1:10" ht="53.25" customHeight="1">
      <c r="A12" s="12" t="s">
        <v>66</v>
      </c>
      <c r="B12" s="12"/>
      <c r="C12" s="12"/>
      <c r="D12" s="13" t="s">
        <v>68</v>
      </c>
      <c r="E12" s="14">
        <f>E13</f>
        <v>0</v>
      </c>
      <c r="F12" s="14">
        <f aca="true" t="shared" si="3" ref="F12:J13">F13</f>
        <v>20672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</row>
    <row r="13" spans="1:10" ht="42.75" customHeight="1">
      <c r="A13" s="16"/>
      <c r="B13" s="16" t="s">
        <v>67</v>
      </c>
      <c r="C13" s="16"/>
      <c r="D13" s="9" t="s">
        <v>69</v>
      </c>
      <c r="E13" s="18">
        <f>E14</f>
        <v>0</v>
      </c>
      <c r="F13" s="18">
        <f t="shared" si="3"/>
        <v>20672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</row>
    <row r="14" spans="1:10" ht="27.75" customHeight="1">
      <c r="A14" s="73"/>
      <c r="B14" s="73"/>
      <c r="C14" s="74" t="s">
        <v>56</v>
      </c>
      <c r="D14" s="70" t="s">
        <v>59</v>
      </c>
      <c r="E14" s="18">
        <v>0</v>
      </c>
      <c r="F14" s="18">
        <v>20672</v>
      </c>
      <c r="G14" s="18">
        <v>0</v>
      </c>
      <c r="H14" s="18">
        <v>0</v>
      </c>
      <c r="I14" s="18">
        <v>0</v>
      </c>
      <c r="J14" s="18">
        <v>0</v>
      </c>
    </row>
    <row r="15" spans="1:10" ht="27.75" customHeight="1">
      <c r="A15" s="95" t="s">
        <v>90</v>
      </c>
      <c r="B15" s="96"/>
      <c r="C15" s="96"/>
      <c r="D15" s="97"/>
      <c r="E15" s="75">
        <f>E16</f>
        <v>0</v>
      </c>
      <c r="F15" s="75">
        <f aca="true" t="shared" si="4" ref="F15:J17">F16</f>
        <v>2470000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</row>
    <row r="16" spans="1:10" ht="23.25" customHeight="1">
      <c r="A16" s="12" t="s">
        <v>83</v>
      </c>
      <c r="B16" s="12"/>
      <c r="C16" s="25"/>
      <c r="D16" s="15" t="s">
        <v>86</v>
      </c>
      <c r="E16" s="14">
        <f>E17</f>
        <v>0</v>
      </c>
      <c r="F16" s="14">
        <f t="shared" si="4"/>
        <v>2470000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</row>
    <row r="17" spans="1:10" ht="19.5" customHeight="1">
      <c r="A17" s="22"/>
      <c r="B17" s="22" t="s">
        <v>62</v>
      </c>
      <c r="C17" s="16"/>
      <c r="D17" s="17" t="s">
        <v>65</v>
      </c>
      <c r="E17" s="18">
        <f>E18</f>
        <v>0</v>
      </c>
      <c r="F17" s="18">
        <f t="shared" si="4"/>
        <v>2470000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</row>
    <row r="18" spans="1:10" ht="27.75" customHeight="1">
      <c r="A18" s="22"/>
      <c r="B18" s="22"/>
      <c r="C18" s="16" t="s">
        <v>63</v>
      </c>
      <c r="D18" s="70" t="s">
        <v>64</v>
      </c>
      <c r="E18" s="18">
        <v>0</v>
      </c>
      <c r="F18" s="18">
        <v>2470000</v>
      </c>
      <c r="G18" s="18">
        <v>0</v>
      </c>
      <c r="H18" s="18">
        <v>0</v>
      </c>
      <c r="I18" s="18">
        <v>0</v>
      </c>
      <c r="J18" s="18">
        <v>0</v>
      </c>
    </row>
    <row r="19" spans="1:10" ht="21" customHeight="1">
      <c r="A19" s="99" t="s">
        <v>91</v>
      </c>
      <c r="B19" s="100"/>
      <c r="C19" s="100"/>
      <c r="D19" s="101"/>
      <c r="E19" s="21">
        <f>E20</f>
        <v>0</v>
      </c>
      <c r="F19" s="21">
        <f aca="true" t="shared" si="5" ref="F19:J21">F20</f>
        <v>0</v>
      </c>
      <c r="G19" s="21">
        <f t="shared" si="5"/>
        <v>0</v>
      </c>
      <c r="H19" s="21">
        <f t="shared" si="5"/>
        <v>500000</v>
      </c>
      <c r="I19" s="21">
        <f t="shared" si="5"/>
        <v>0</v>
      </c>
      <c r="J19" s="21">
        <f t="shared" si="5"/>
        <v>0</v>
      </c>
    </row>
    <row r="20" spans="1:10" ht="18.75" customHeight="1">
      <c r="A20" s="59">
        <v>757</v>
      </c>
      <c r="B20" s="11"/>
      <c r="C20" s="12"/>
      <c r="D20" s="13" t="s">
        <v>87</v>
      </c>
      <c r="E20" s="14">
        <f>E21</f>
        <v>0</v>
      </c>
      <c r="F20" s="14">
        <f t="shared" si="5"/>
        <v>0</v>
      </c>
      <c r="G20" s="14">
        <f t="shared" si="5"/>
        <v>0</v>
      </c>
      <c r="H20" s="14">
        <f t="shared" si="5"/>
        <v>500000</v>
      </c>
      <c r="I20" s="14">
        <f t="shared" si="5"/>
        <v>0</v>
      </c>
      <c r="J20" s="14">
        <f t="shared" si="5"/>
        <v>0</v>
      </c>
    </row>
    <row r="21" spans="1:10" ht="29.25" customHeight="1">
      <c r="A21" s="20"/>
      <c r="B21" s="7" t="s">
        <v>79</v>
      </c>
      <c r="C21" s="8"/>
      <c r="D21" s="9" t="s">
        <v>88</v>
      </c>
      <c r="E21" s="10">
        <f>E22</f>
        <v>0</v>
      </c>
      <c r="F21" s="10">
        <f t="shared" si="5"/>
        <v>0</v>
      </c>
      <c r="G21" s="10">
        <f t="shared" si="5"/>
        <v>0</v>
      </c>
      <c r="H21" s="10">
        <f t="shared" si="5"/>
        <v>500000</v>
      </c>
      <c r="I21" s="10">
        <f t="shared" si="5"/>
        <v>0</v>
      </c>
      <c r="J21" s="10">
        <f t="shared" si="5"/>
        <v>0</v>
      </c>
    </row>
    <row r="22" spans="1:10" ht="39" customHeight="1">
      <c r="A22" s="20"/>
      <c r="B22" s="7"/>
      <c r="C22" s="8" t="s">
        <v>80</v>
      </c>
      <c r="D22" s="69" t="s">
        <v>84</v>
      </c>
      <c r="E22" s="10">
        <v>0</v>
      </c>
      <c r="F22" s="10">
        <v>0</v>
      </c>
      <c r="G22" s="18">
        <v>0</v>
      </c>
      <c r="H22" s="10">
        <v>500000</v>
      </c>
      <c r="I22" s="10">
        <v>0</v>
      </c>
      <c r="J22" s="10">
        <v>0</v>
      </c>
    </row>
    <row r="23" spans="1:10" ht="24" customHeight="1">
      <c r="A23" s="99" t="s">
        <v>92</v>
      </c>
      <c r="B23" s="100"/>
      <c r="C23" s="100"/>
      <c r="D23" s="101"/>
      <c r="E23" s="21">
        <f aca="true" t="shared" si="6" ref="E23:J23">E24+E27</f>
        <v>28372</v>
      </c>
      <c r="F23" s="21">
        <f t="shared" si="6"/>
        <v>150000</v>
      </c>
      <c r="G23" s="21">
        <f t="shared" si="6"/>
        <v>0</v>
      </c>
      <c r="H23" s="21">
        <f t="shared" si="6"/>
        <v>0</v>
      </c>
      <c r="I23" s="21">
        <f t="shared" si="6"/>
        <v>0</v>
      </c>
      <c r="J23" s="21">
        <f t="shared" si="6"/>
        <v>0</v>
      </c>
    </row>
    <row r="24" spans="1:10" ht="19.5" customHeight="1">
      <c r="A24" s="28">
        <v>758</v>
      </c>
      <c r="B24" s="28"/>
      <c r="C24" s="28"/>
      <c r="D24" s="13" t="s">
        <v>73</v>
      </c>
      <c r="E24" s="14">
        <f>E25</f>
        <v>28372</v>
      </c>
      <c r="F24" s="14">
        <f aca="true" t="shared" si="7" ref="F24:J25">F25</f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</row>
    <row r="25" spans="1:10" ht="38.25" customHeight="1">
      <c r="A25" s="67"/>
      <c r="B25" s="67">
        <v>75801</v>
      </c>
      <c r="C25" s="67"/>
      <c r="D25" s="9" t="s">
        <v>74</v>
      </c>
      <c r="E25" s="10">
        <f>E26</f>
        <v>28372</v>
      </c>
      <c r="F25" s="10">
        <f t="shared" si="7"/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10">
        <f t="shared" si="7"/>
        <v>0</v>
      </c>
    </row>
    <row r="26" spans="1:10" ht="19.5" customHeight="1">
      <c r="A26" s="20"/>
      <c r="B26" s="7"/>
      <c r="C26" s="8" t="s">
        <v>72</v>
      </c>
      <c r="D26" s="68" t="s">
        <v>75</v>
      </c>
      <c r="E26" s="10">
        <v>28372</v>
      </c>
      <c r="F26" s="10">
        <v>0</v>
      </c>
      <c r="G26" s="18">
        <v>0</v>
      </c>
      <c r="H26" s="10">
        <v>0</v>
      </c>
      <c r="I26" s="10">
        <v>0</v>
      </c>
      <c r="J26" s="10">
        <v>0</v>
      </c>
    </row>
    <row r="27" spans="1:10" ht="19.5" customHeight="1">
      <c r="A27" s="59">
        <v>801</v>
      </c>
      <c r="B27" s="11"/>
      <c r="C27" s="12"/>
      <c r="D27" s="13" t="s">
        <v>34</v>
      </c>
      <c r="E27" s="14">
        <f>E28</f>
        <v>0</v>
      </c>
      <c r="F27" s="14">
        <f aca="true" t="shared" si="8" ref="F27:J28">F28</f>
        <v>150000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</row>
    <row r="28" spans="1:10" ht="19.5" customHeight="1">
      <c r="A28" s="20"/>
      <c r="B28" s="7" t="s">
        <v>76</v>
      </c>
      <c r="C28" s="8"/>
      <c r="D28" s="9" t="s">
        <v>41</v>
      </c>
      <c r="E28" s="10">
        <f>E29</f>
        <v>0</v>
      </c>
      <c r="F28" s="10">
        <f t="shared" si="8"/>
        <v>150000</v>
      </c>
      <c r="G28" s="10">
        <f t="shared" si="8"/>
        <v>0</v>
      </c>
      <c r="H28" s="10">
        <f t="shared" si="8"/>
        <v>0</v>
      </c>
      <c r="I28" s="10">
        <f t="shared" si="8"/>
        <v>0</v>
      </c>
      <c r="J28" s="10">
        <f t="shared" si="8"/>
        <v>0</v>
      </c>
    </row>
    <row r="29" spans="1:10" ht="68.25" customHeight="1">
      <c r="A29" s="20"/>
      <c r="B29" s="7"/>
      <c r="C29" s="8" t="s">
        <v>77</v>
      </c>
      <c r="D29" s="69" t="s">
        <v>78</v>
      </c>
      <c r="E29" s="10">
        <v>0</v>
      </c>
      <c r="F29" s="10">
        <v>150000</v>
      </c>
      <c r="G29" s="18">
        <v>0</v>
      </c>
      <c r="H29" s="10">
        <v>0</v>
      </c>
      <c r="I29" s="10">
        <v>0</v>
      </c>
      <c r="J29" s="10">
        <v>0</v>
      </c>
    </row>
    <row r="30" spans="1:10" ht="18.75" customHeight="1">
      <c r="A30" s="98" t="s">
        <v>81</v>
      </c>
      <c r="B30" s="98"/>
      <c r="C30" s="98"/>
      <c r="D30" s="98"/>
      <c r="E30" s="24">
        <f>E31</f>
        <v>0</v>
      </c>
      <c r="F30" s="24">
        <f aca="true" t="shared" si="9" ref="F30:J31">F31</f>
        <v>37854</v>
      </c>
      <c r="G30" s="24">
        <f t="shared" si="9"/>
        <v>0</v>
      </c>
      <c r="H30" s="24">
        <f t="shared" si="9"/>
        <v>37854</v>
      </c>
      <c r="I30" s="24">
        <f t="shared" si="9"/>
        <v>0</v>
      </c>
      <c r="J30" s="24">
        <f t="shared" si="9"/>
        <v>0</v>
      </c>
    </row>
    <row r="31" spans="1:10" ht="18.75" customHeight="1">
      <c r="A31" s="12" t="s">
        <v>47</v>
      </c>
      <c r="B31" s="12"/>
      <c r="C31" s="12"/>
      <c r="D31" s="13" t="s">
        <v>34</v>
      </c>
      <c r="E31" s="14">
        <f>E32</f>
        <v>0</v>
      </c>
      <c r="F31" s="14">
        <f t="shared" si="9"/>
        <v>37854</v>
      </c>
      <c r="G31" s="14">
        <f t="shared" si="9"/>
        <v>0</v>
      </c>
      <c r="H31" s="14">
        <f t="shared" si="9"/>
        <v>37854</v>
      </c>
      <c r="I31" s="14">
        <f t="shared" si="9"/>
        <v>0</v>
      </c>
      <c r="J31" s="14">
        <f t="shared" si="9"/>
        <v>0</v>
      </c>
    </row>
    <row r="32" spans="1:10" ht="33" customHeight="1">
      <c r="A32" s="22"/>
      <c r="B32" s="16" t="s">
        <v>42</v>
      </c>
      <c r="C32" s="16"/>
      <c r="D32" s="9" t="s">
        <v>45</v>
      </c>
      <c r="E32" s="18">
        <f aca="true" t="shared" si="10" ref="E32:J32">E33+E34+E35+E36+E37+E38</f>
        <v>0</v>
      </c>
      <c r="F32" s="18">
        <f t="shared" si="10"/>
        <v>37854</v>
      </c>
      <c r="G32" s="18">
        <f t="shared" si="10"/>
        <v>0</v>
      </c>
      <c r="H32" s="18">
        <f t="shared" si="10"/>
        <v>37854</v>
      </c>
      <c r="I32" s="18">
        <f t="shared" si="10"/>
        <v>0</v>
      </c>
      <c r="J32" s="18">
        <f t="shared" si="10"/>
        <v>0</v>
      </c>
    </row>
    <row r="33" spans="1:10" ht="19.5" customHeight="1">
      <c r="A33" s="22"/>
      <c r="B33" s="16"/>
      <c r="C33" s="16" t="s">
        <v>60</v>
      </c>
      <c r="D33" s="71" t="s">
        <v>61</v>
      </c>
      <c r="E33" s="18">
        <v>0</v>
      </c>
      <c r="F33" s="18">
        <v>37854</v>
      </c>
      <c r="G33" s="18">
        <v>0</v>
      </c>
      <c r="H33" s="18">
        <v>0</v>
      </c>
      <c r="I33" s="18">
        <v>0</v>
      </c>
      <c r="J33" s="18">
        <v>0</v>
      </c>
    </row>
    <row r="34" spans="1:10" ht="21.75" customHeight="1">
      <c r="A34" s="22"/>
      <c r="B34" s="16"/>
      <c r="C34" s="16" t="s">
        <v>48</v>
      </c>
      <c r="D34" s="71" t="s">
        <v>51</v>
      </c>
      <c r="E34" s="18">
        <v>0</v>
      </c>
      <c r="F34" s="18">
        <v>0</v>
      </c>
      <c r="G34" s="18">
        <v>0</v>
      </c>
      <c r="H34" s="18">
        <v>4697</v>
      </c>
      <c r="I34" s="18">
        <v>0</v>
      </c>
      <c r="J34" s="18">
        <v>0</v>
      </c>
    </row>
    <row r="35" spans="1:10" ht="16.5" customHeight="1">
      <c r="A35" s="22"/>
      <c r="B35" s="16"/>
      <c r="C35" s="16" t="s">
        <v>49</v>
      </c>
      <c r="D35" s="71" t="s">
        <v>52</v>
      </c>
      <c r="E35" s="18">
        <v>0</v>
      </c>
      <c r="F35" s="18">
        <v>0</v>
      </c>
      <c r="G35" s="18">
        <v>0</v>
      </c>
      <c r="H35" s="18">
        <v>770</v>
      </c>
      <c r="I35" s="18">
        <v>0</v>
      </c>
      <c r="J35" s="18">
        <v>0</v>
      </c>
    </row>
    <row r="36" spans="1:10" ht="18.75" customHeight="1">
      <c r="A36" s="22"/>
      <c r="B36" s="22"/>
      <c r="C36" s="16" t="s">
        <v>82</v>
      </c>
      <c r="D36" s="72" t="s">
        <v>85</v>
      </c>
      <c r="E36" s="18">
        <v>0</v>
      </c>
      <c r="F36" s="18">
        <v>0</v>
      </c>
      <c r="G36" s="18">
        <v>0</v>
      </c>
      <c r="H36" s="18">
        <v>28137</v>
      </c>
      <c r="I36" s="18">
        <v>0</v>
      </c>
      <c r="J36" s="18">
        <v>0</v>
      </c>
    </row>
    <row r="37" spans="1:10" ht="18.75" customHeight="1">
      <c r="A37" s="22"/>
      <c r="B37" s="22"/>
      <c r="C37" s="16" t="s">
        <v>35</v>
      </c>
      <c r="D37" s="72" t="s">
        <v>36</v>
      </c>
      <c r="E37" s="18">
        <v>0</v>
      </c>
      <c r="F37" s="18">
        <v>0</v>
      </c>
      <c r="G37" s="18"/>
      <c r="H37" s="18">
        <v>2250</v>
      </c>
      <c r="I37" s="18">
        <v>0</v>
      </c>
      <c r="J37" s="18">
        <v>0</v>
      </c>
    </row>
    <row r="38" spans="1:10" ht="18.75" customHeight="1">
      <c r="A38" s="22"/>
      <c r="B38" s="22"/>
      <c r="C38" s="16" t="s">
        <v>33</v>
      </c>
      <c r="D38" s="71" t="s">
        <v>15</v>
      </c>
      <c r="E38" s="18">
        <v>0</v>
      </c>
      <c r="F38" s="18">
        <v>0</v>
      </c>
      <c r="G38" s="18">
        <v>0</v>
      </c>
      <c r="H38" s="18">
        <v>2000</v>
      </c>
      <c r="I38" s="18">
        <v>0</v>
      </c>
      <c r="J38" s="18">
        <v>0</v>
      </c>
    </row>
    <row r="39" spans="1:10" ht="15">
      <c r="A39" s="91" t="s">
        <v>10</v>
      </c>
      <c r="B39" s="91"/>
      <c r="C39" s="91"/>
      <c r="D39" s="91"/>
      <c r="E39" s="4">
        <f aca="true" t="shared" si="11" ref="E39:J39">E7+E19+E23+E30+E16</f>
        <v>1028372</v>
      </c>
      <c r="F39" s="4">
        <f t="shared" si="11"/>
        <v>2678526</v>
      </c>
      <c r="G39" s="4">
        <f t="shared" si="11"/>
        <v>0</v>
      </c>
      <c r="H39" s="4">
        <f t="shared" si="11"/>
        <v>1100404</v>
      </c>
      <c r="I39" s="4">
        <f t="shared" si="11"/>
        <v>0</v>
      </c>
      <c r="J39" s="4">
        <f t="shared" si="11"/>
        <v>0</v>
      </c>
    </row>
    <row r="40" spans="1:10" ht="15">
      <c r="A40" s="80"/>
      <c r="B40" s="80"/>
      <c r="C40" s="80"/>
      <c r="D40" s="80"/>
      <c r="E40" s="84">
        <f>E39-F39</f>
        <v>-1650154</v>
      </c>
      <c r="F40" s="84"/>
      <c r="G40" s="84">
        <f>G39-H39</f>
        <v>-1100404</v>
      </c>
      <c r="H40" s="84"/>
      <c r="I40" s="84">
        <f>I39-J39</f>
        <v>0</v>
      </c>
      <c r="J40" s="84"/>
    </row>
    <row r="41" spans="1:10" ht="15">
      <c r="A41" s="29"/>
      <c r="B41" s="29"/>
      <c r="C41" s="29"/>
      <c r="D41" s="29"/>
      <c r="E41" s="30"/>
      <c r="F41" s="30"/>
      <c r="G41" s="30"/>
      <c r="H41" s="30"/>
      <c r="I41" s="30"/>
      <c r="J41" s="30"/>
    </row>
    <row r="42" spans="1:10" ht="15">
      <c r="A42" s="31"/>
      <c r="B42" s="31"/>
      <c r="C42" s="31"/>
      <c r="D42" s="32" t="s">
        <v>19</v>
      </c>
      <c r="E42" s="64">
        <f aca="true" t="shared" si="12" ref="E42:J42">E43</f>
        <v>1028372</v>
      </c>
      <c r="F42" s="64">
        <f t="shared" si="12"/>
        <v>58526</v>
      </c>
      <c r="G42" s="64">
        <f t="shared" si="12"/>
        <v>0</v>
      </c>
      <c r="H42" s="64">
        <f t="shared" si="12"/>
        <v>0</v>
      </c>
      <c r="I42" s="64">
        <f t="shared" si="12"/>
        <v>0</v>
      </c>
      <c r="J42" s="64">
        <f t="shared" si="12"/>
        <v>0</v>
      </c>
    </row>
    <row r="43" spans="1:10" ht="15">
      <c r="A43" s="31"/>
      <c r="B43" s="31"/>
      <c r="C43" s="31"/>
      <c r="D43" s="33" t="s">
        <v>20</v>
      </c>
      <c r="E43" s="34">
        <f aca="true" t="shared" si="13" ref="E43:J43">E44+E45+E46+E47</f>
        <v>1028372</v>
      </c>
      <c r="F43" s="34">
        <f t="shared" si="13"/>
        <v>58526</v>
      </c>
      <c r="G43" s="34">
        <f t="shared" si="13"/>
        <v>0</v>
      </c>
      <c r="H43" s="34">
        <f t="shared" si="13"/>
        <v>0</v>
      </c>
      <c r="I43" s="34">
        <f t="shared" si="13"/>
        <v>0</v>
      </c>
      <c r="J43" s="34">
        <f t="shared" si="13"/>
        <v>0</v>
      </c>
    </row>
    <row r="44" spans="1:10" ht="15">
      <c r="A44" s="31"/>
      <c r="B44" s="31"/>
      <c r="C44" s="31"/>
      <c r="D44" s="38" t="s">
        <v>56</v>
      </c>
      <c r="E44" s="39">
        <f aca="true" t="shared" si="14" ref="E44:J44">E14</f>
        <v>0</v>
      </c>
      <c r="F44" s="39">
        <f t="shared" si="14"/>
        <v>20672</v>
      </c>
      <c r="G44" s="39">
        <f t="shared" si="14"/>
        <v>0</v>
      </c>
      <c r="H44" s="39">
        <f t="shared" si="14"/>
        <v>0</v>
      </c>
      <c r="I44" s="39">
        <f t="shared" si="14"/>
        <v>0</v>
      </c>
      <c r="J44" s="39">
        <f t="shared" si="14"/>
        <v>0</v>
      </c>
    </row>
    <row r="45" spans="1:10" ht="15">
      <c r="A45" s="31"/>
      <c r="B45" s="31"/>
      <c r="C45" s="31"/>
      <c r="D45" s="38" t="s">
        <v>57</v>
      </c>
      <c r="E45" s="39">
        <f aca="true" t="shared" si="15" ref="E45:J45">E10</f>
        <v>1000000</v>
      </c>
      <c r="F45" s="39">
        <f t="shared" si="15"/>
        <v>0</v>
      </c>
      <c r="G45" s="39">
        <f t="shared" si="15"/>
        <v>0</v>
      </c>
      <c r="H45" s="39">
        <f t="shared" si="15"/>
        <v>0</v>
      </c>
      <c r="I45" s="39">
        <f t="shared" si="15"/>
        <v>0</v>
      </c>
      <c r="J45" s="39">
        <f t="shared" si="15"/>
        <v>0</v>
      </c>
    </row>
    <row r="46" spans="1:10" ht="15">
      <c r="A46" s="31"/>
      <c r="B46" s="31"/>
      <c r="C46" s="31"/>
      <c r="D46" s="38" t="s">
        <v>60</v>
      </c>
      <c r="E46" s="39">
        <f aca="true" t="shared" si="16" ref="E46:J46">E33</f>
        <v>0</v>
      </c>
      <c r="F46" s="39">
        <f t="shared" si="16"/>
        <v>37854</v>
      </c>
      <c r="G46" s="39">
        <f t="shared" si="16"/>
        <v>0</v>
      </c>
      <c r="H46" s="39">
        <f t="shared" si="16"/>
        <v>0</v>
      </c>
      <c r="I46" s="39">
        <f t="shared" si="16"/>
        <v>0</v>
      </c>
      <c r="J46" s="39">
        <f t="shared" si="16"/>
        <v>0</v>
      </c>
    </row>
    <row r="47" spans="1:10" ht="15">
      <c r="A47" s="31"/>
      <c r="B47" s="31"/>
      <c r="C47" s="31"/>
      <c r="D47" s="38" t="s">
        <v>72</v>
      </c>
      <c r="E47" s="39">
        <f aca="true" t="shared" si="17" ref="E47:J47">E26</f>
        <v>28372</v>
      </c>
      <c r="F47" s="39">
        <f t="shared" si="17"/>
        <v>0</v>
      </c>
      <c r="G47" s="39">
        <f t="shared" si="17"/>
        <v>0</v>
      </c>
      <c r="H47" s="39">
        <f t="shared" si="17"/>
        <v>0</v>
      </c>
      <c r="I47" s="39">
        <f t="shared" si="17"/>
        <v>0</v>
      </c>
      <c r="J47" s="39">
        <f t="shared" si="17"/>
        <v>0</v>
      </c>
    </row>
    <row r="48" spans="1:10" ht="15">
      <c r="A48" s="31"/>
      <c r="B48" s="31"/>
      <c r="C48" s="31"/>
      <c r="D48" s="37" t="s">
        <v>21</v>
      </c>
      <c r="E48" s="34">
        <f aca="true" t="shared" si="18" ref="E48:J48">E49+E50</f>
        <v>0</v>
      </c>
      <c r="F48" s="34">
        <f t="shared" si="18"/>
        <v>2620000</v>
      </c>
      <c r="G48" s="34">
        <f t="shared" si="18"/>
        <v>0</v>
      </c>
      <c r="H48" s="34">
        <f t="shared" si="18"/>
        <v>0</v>
      </c>
      <c r="I48" s="34">
        <f t="shared" si="18"/>
        <v>0</v>
      </c>
      <c r="J48" s="34">
        <f t="shared" si="18"/>
        <v>0</v>
      </c>
    </row>
    <row r="49" spans="1:10" ht="15">
      <c r="A49" s="31"/>
      <c r="B49" s="31"/>
      <c r="C49" s="31"/>
      <c r="D49" s="60" t="s">
        <v>63</v>
      </c>
      <c r="E49" s="76">
        <f aca="true" t="shared" si="19" ref="E49:J49">E18</f>
        <v>0</v>
      </c>
      <c r="F49" s="76">
        <f t="shared" si="19"/>
        <v>2470000</v>
      </c>
      <c r="G49" s="76">
        <f t="shared" si="19"/>
        <v>0</v>
      </c>
      <c r="H49" s="76">
        <f t="shared" si="19"/>
        <v>0</v>
      </c>
      <c r="I49" s="76">
        <f t="shared" si="19"/>
        <v>0</v>
      </c>
      <c r="J49" s="76">
        <f t="shared" si="19"/>
        <v>0</v>
      </c>
    </row>
    <row r="50" spans="1:10" ht="15">
      <c r="A50" s="31"/>
      <c r="B50" s="31"/>
      <c r="C50" s="31"/>
      <c r="D50" s="60" t="s">
        <v>77</v>
      </c>
      <c r="E50" s="39">
        <f aca="true" t="shared" si="20" ref="E50:J50">E29</f>
        <v>0</v>
      </c>
      <c r="F50" s="39">
        <f t="shared" si="20"/>
        <v>150000</v>
      </c>
      <c r="G50" s="39">
        <f t="shared" si="20"/>
        <v>0</v>
      </c>
      <c r="H50" s="39">
        <f t="shared" si="20"/>
        <v>0</v>
      </c>
      <c r="I50" s="39">
        <f t="shared" si="20"/>
        <v>0</v>
      </c>
      <c r="J50" s="39">
        <f t="shared" si="20"/>
        <v>0</v>
      </c>
    </row>
    <row r="51" spans="1:10" ht="15">
      <c r="A51" s="31"/>
      <c r="B51" s="31"/>
      <c r="C51" s="31"/>
      <c r="D51" s="40" t="s">
        <v>17</v>
      </c>
      <c r="E51" s="41">
        <f aca="true" t="shared" si="21" ref="E51:J51">E43+E48</f>
        <v>1028372</v>
      </c>
      <c r="F51" s="41">
        <f t="shared" si="21"/>
        <v>2678526</v>
      </c>
      <c r="G51" s="41">
        <f t="shared" si="21"/>
        <v>0</v>
      </c>
      <c r="H51" s="41">
        <f t="shared" si="21"/>
        <v>0</v>
      </c>
      <c r="I51" s="41">
        <f t="shared" si="21"/>
        <v>0</v>
      </c>
      <c r="J51" s="41">
        <f t="shared" si="21"/>
        <v>0</v>
      </c>
    </row>
    <row r="52" spans="1:10" ht="15">
      <c r="A52" s="31"/>
      <c r="B52" s="31"/>
      <c r="C52" s="31"/>
      <c r="D52" s="42"/>
      <c r="E52" s="102">
        <f>E51-F51</f>
        <v>-1650154</v>
      </c>
      <c r="F52" s="102"/>
      <c r="G52" s="102">
        <f>G51-H51</f>
        <v>0</v>
      </c>
      <c r="H52" s="102"/>
      <c r="I52" s="102">
        <f>I51-J51</f>
        <v>0</v>
      </c>
      <c r="J52" s="102"/>
    </row>
    <row r="53" spans="1:10" ht="15">
      <c r="A53" s="107"/>
      <c r="B53" s="108"/>
      <c r="C53" s="108"/>
      <c r="D53" s="108"/>
      <c r="E53" s="108"/>
      <c r="F53" s="108"/>
      <c r="G53" s="108"/>
      <c r="H53" s="108"/>
      <c r="I53" s="108"/>
      <c r="J53" s="109"/>
    </row>
    <row r="54" spans="1:10" ht="15">
      <c r="A54" s="31"/>
      <c r="B54" s="31"/>
      <c r="C54" s="31"/>
      <c r="D54" s="32" t="s">
        <v>40</v>
      </c>
      <c r="E54" s="27"/>
      <c r="F54" s="27"/>
      <c r="G54" s="27"/>
      <c r="H54" s="27"/>
      <c r="I54" s="27"/>
      <c r="J54" s="27"/>
    </row>
    <row r="55" spans="1:10" ht="15">
      <c r="A55" s="43"/>
      <c r="B55" s="43"/>
      <c r="C55" s="43"/>
      <c r="D55" s="33" t="s">
        <v>43</v>
      </c>
      <c r="E55" s="44">
        <f aca="true" t="shared" si="22" ref="E55:J55">E56+E57+E58+E59+E60+E61</f>
        <v>0</v>
      </c>
      <c r="F55" s="44">
        <f t="shared" si="22"/>
        <v>0</v>
      </c>
      <c r="G55" s="44">
        <f t="shared" si="22"/>
        <v>0</v>
      </c>
      <c r="H55" s="44">
        <f t="shared" si="22"/>
        <v>537854</v>
      </c>
      <c r="I55" s="44">
        <f t="shared" si="22"/>
        <v>0</v>
      </c>
      <c r="J55" s="44">
        <f t="shared" si="22"/>
        <v>0</v>
      </c>
    </row>
    <row r="56" spans="1:10" ht="15">
      <c r="A56" s="43"/>
      <c r="B56" s="43"/>
      <c r="C56" s="43"/>
      <c r="D56" s="45">
        <v>4110</v>
      </c>
      <c r="E56" s="39">
        <f aca="true" t="shared" si="23" ref="E56:J60">E34</f>
        <v>0</v>
      </c>
      <c r="F56" s="39">
        <f t="shared" si="23"/>
        <v>0</v>
      </c>
      <c r="G56" s="39">
        <f t="shared" si="23"/>
        <v>0</v>
      </c>
      <c r="H56" s="39">
        <f t="shared" si="23"/>
        <v>4697</v>
      </c>
      <c r="I56" s="39">
        <f t="shared" si="23"/>
        <v>0</v>
      </c>
      <c r="J56" s="39">
        <f t="shared" si="23"/>
        <v>0</v>
      </c>
    </row>
    <row r="57" spans="1:10" ht="15">
      <c r="A57" s="43"/>
      <c r="B57" s="43"/>
      <c r="C57" s="43"/>
      <c r="D57" s="45">
        <v>4120</v>
      </c>
      <c r="E57" s="39">
        <f t="shared" si="23"/>
        <v>0</v>
      </c>
      <c r="F57" s="39">
        <f t="shared" si="23"/>
        <v>0</v>
      </c>
      <c r="G57" s="39">
        <f t="shared" si="23"/>
        <v>0</v>
      </c>
      <c r="H57" s="39">
        <f t="shared" si="23"/>
        <v>770</v>
      </c>
      <c r="I57" s="39">
        <f t="shared" si="23"/>
        <v>0</v>
      </c>
      <c r="J57" s="39">
        <f t="shared" si="23"/>
        <v>0</v>
      </c>
    </row>
    <row r="58" spans="1:10" ht="15">
      <c r="A58" s="43"/>
      <c r="B58" s="43"/>
      <c r="C58" s="43"/>
      <c r="D58" s="45">
        <v>4170</v>
      </c>
      <c r="E58" s="39">
        <f t="shared" si="23"/>
        <v>0</v>
      </c>
      <c r="F58" s="39">
        <f t="shared" si="23"/>
        <v>0</v>
      </c>
      <c r="G58" s="39">
        <f t="shared" si="23"/>
        <v>0</v>
      </c>
      <c r="H58" s="39">
        <f t="shared" si="23"/>
        <v>28137</v>
      </c>
      <c r="I58" s="39">
        <f t="shared" si="23"/>
        <v>0</v>
      </c>
      <c r="J58" s="39">
        <f t="shared" si="23"/>
        <v>0</v>
      </c>
    </row>
    <row r="59" spans="1:10" ht="15">
      <c r="A59" s="43"/>
      <c r="B59" s="43"/>
      <c r="C59" s="43"/>
      <c r="D59" s="45">
        <v>4210</v>
      </c>
      <c r="E59" s="39">
        <f t="shared" si="23"/>
        <v>0</v>
      </c>
      <c r="F59" s="39">
        <f t="shared" si="23"/>
        <v>0</v>
      </c>
      <c r="G59" s="39">
        <f t="shared" si="23"/>
        <v>0</v>
      </c>
      <c r="H59" s="39">
        <f t="shared" si="23"/>
        <v>2250</v>
      </c>
      <c r="I59" s="39">
        <f t="shared" si="23"/>
        <v>0</v>
      </c>
      <c r="J59" s="39">
        <f t="shared" si="23"/>
        <v>0</v>
      </c>
    </row>
    <row r="60" spans="1:10" ht="15">
      <c r="A60" s="43"/>
      <c r="B60" s="43"/>
      <c r="C60" s="43"/>
      <c r="D60" s="45">
        <v>4300</v>
      </c>
      <c r="E60" s="39">
        <f t="shared" si="23"/>
        <v>0</v>
      </c>
      <c r="F60" s="39">
        <f t="shared" si="23"/>
        <v>0</v>
      </c>
      <c r="G60" s="39">
        <f t="shared" si="23"/>
        <v>0</v>
      </c>
      <c r="H60" s="39">
        <f t="shared" si="23"/>
        <v>2000</v>
      </c>
      <c r="I60" s="39">
        <f t="shared" si="23"/>
        <v>0</v>
      </c>
      <c r="J60" s="39">
        <f t="shared" si="23"/>
        <v>0</v>
      </c>
    </row>
    <row r="61" spans="1:10" ht="15">
      <c r="A61" s="43"/>
      <c r="B61" s="43"/>
      <c r="C61" s="43"/>
      <c r="D61" s="45">
        <v>8110</v>
      </c>
      <c r="E61" s="39">
        <f aca="true" t="shared" si="24" ref="E61:J61">E22</f>
        <v>0</v>
      </c>
      <c r="F61" s="39">
        <f t="shared" si="24"/>
        <v>0</v>
      </c>
      <c r="G61" s="39">
        <f t="shared" si="24"/>
        <v>0</v>
      </c>
      <c r="H61" s="39">
        <f t="shared" si="24"/>
        <v>500000</v>
      </c>
      <c r="I61" s="39">
        <f t="shared" si="24"/>
        <v>0</v>
      </c>
      <c r="J61" s="39">
        <f t="shared" si="24"/>
        <v>0</v>
      </c>
    </row>
    <row r="62" spans="1:10" ht="15">
      <c r="A62" s="43"/>
      <c r="B62" s="43"/>
      <c r="C62" s="43"/>
      <c r="D62" s="33" t="s">
        <v>44</v>
      </c>
      <c r="E62" s="44">
        <f aca="true" t="shared" si="25" ref="E62:J62">E63</f>
        <v>0</v>
      </c>
      <c r="F62" s="44">
        <f t="shared" si="25"/>
        <v>0</v>
      </c>
      <c r="G62" s="44">
        <f t="shared" si="25"/>
        <v>0</v>
      </c>
      <c r="H62" s="44">
        <f t="shared" si="25"/>
        <v>562550</v>
      </c>
      <c r="I62" s="44">
        <f t="shared" si="25"/>
        <v>0</v>
      </c>
      <c r="J62" s="44">
        <f t="shared" si="25"/>
        <v>0</v>
      </c>
    </row>
    <row r="63" spans="1:10" ht="15">
      <c r="A63" s="43"/>
      <c r="B63" s="43"/>
      <c r="C63" s="43"/>
      <c r="D63" s="45">
        <v>6050</v>
      </c>
      <c r="E63" s="39">
        <f aca="true" t="shared" si="26" ref="E63:J63">E11</f>
        <v>0</v>
      </c>
      <c r="F63" s="39">
        <f t="shared" si="26"/>
        <v>0</v>
      </c>
      <c r="G63" s="39">
        <f t="shared" si="26"/>
        <v>0</v>
      </c>
      <c r="H63" s="39">
        <f t="shared" si="26"/>
        <v>562550</v>
      </c>
      <c r="I63" s="39">
        <f t="shared" si="26"/>
        <v>0</v>
      </c>
      <c r="J63" s="39">
        <f t="shared" si="26"/>
        <v>0</v>
      </c>
    </row>
    <row r="64" spans="1:10" ht="15">
      <c r="A64" s="47"/>
      <c r="B64" s="47"/>
      <c r="C64" s="47"/>
      <c r="D64" s="61" t="s">
        <v>18</v>
      </c>
      <c r="E64" s="62">
        <f aca="true" t="shared" si="27" ref="E64:J64">E55+E62</f>
        <v>0</v>
      </c>
      <c r="F64" s="62">
        <f t="shared" si="27"/>
        <v>0</v>
      </c>
      <c r="G64" s="62">
        <f t="shared" si="27"/>
        <v>0</v>
      </c>
      <c r="H64" s="62">
        <f t="shared" si="27"/>
        <v>1100404</v>
      </c>
      <c r="I64" s="62">
        <f t="shared" si="27"/>
        <v>0</v>
      </c>
      <c r="J64" s="62">
        <f t="shared" si="27"/>
        <v>0</v>
      </c>
    </row>
    <row r="65" spans="1:10" ht="15">
      <c r="A65" s="81"/>
      <c r="B65" s="81"/>
      <c r="C65" s="81"/>
      <c r="D65" s="81"/>
      <c r="E65" s="84">
        <f>E64-F64</f>
        <v>0</v>
      </c>
      <c r="F65" s="85"/>
      <c r="G65" s="84">
        <f>G64-H64</f>
        <v>-1100404</v>
      </c>
      <c r="H65" s="85"/>
      <c r="I65" s="82">
        <f>I64-J64</f>
        <v>0</v>
      </c>
      <c r="J65" s="83"/>
    </row>
    <row r="66" spans="1:10" ht="15">
      <c r="A66" s="114"/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5">
      <c r="A67" s="47"/>
      <c r="B67" s="47"/>
      <c r="C67" s="47"/>
      <c r="D67" s="49" t="s">
        <v>22</v>
      </c>
      <c r="E67" s="52"/>
      <c r="F67" s="52"/>
      <c r="G67" s="52"/>
      <c r="H67" s="52"/>
      <c r="I67" s="52"/>
      <c r="J67" s="52"/>
    </row>
    <row r="68" spans="1:10" ht="15">
      <c r="A68" s="47"/>
      <c r="B68" s="47"/>
      <c r="C68" s="47"/>
      <c r="D68" s="50" t="s">
        <v>23</v>
      </c>
      <c r="E68" s="51">
        <f aca="true" t="shared" si="28" ref="E68:J68">E69+E70+E72+E73+E74+E75</f>
        <v>0</v>
      </c>
      <c r="F68" s="51">
        <f t="shared" si="28"/>
        <v>0</v>
      </c>
      <c r="G68" s="51">
        <f t="shared" si="28"/>
        <v>0</v>
      </c>
      <c r="H68" s="51">
        <f t="shared" si="28"/>
        <v>537854</v>
      </c>
      <c r="I68" s="51">
        <f t="shared" si="28"/>
        <v>0</v>
      </c>
      <c r="J68" s="51">
        <f t="shared" si="28"/>
        <v>0</v>
      </c>
    </row>
    <row r="69" spans="1:10" ht="15">
      <c r="A69" s="47"/>
      <c r="B69" s="47"/>
      <c r="C69" s="47"/>
      <c r="D69" s="49" t="s">
        <v>24</v>
      </c>
      <c r="E69" s="52">
        <f aca="true" t="shared" si="29" ref="E69:J69">E36</f>
        <v>0</v>
      </c>
      <c r="F69" s="52">
        <f t="shared" si="29"/>
        <v>0</v>
      </c>
      <c r="G69" s="52">
        <f t="shared" si="29"/>
        <v>0</v>
      </c>
      <c r="H69" s="52">
        <f t="shared" si="29"/>
        <v>28137</v>
      </c>
      <c r="I69" s="52">
        <f t="shared" si="29"/>
        <v>0</v>
      </c>
      <c r="J69" s="52">
        <f t="shared" si="29"/>
        <v>0</v>
      </c>
    </row>
    <row r="70" spans="1:10" ht="15">
      <c r="A70" s="47"/>
      <c r="B70" s="47"/>
      <c r="C70" s="47"/>
      <c r="D70" s="49" t="s">
        <v>25</v>
      </c>
      <c r="E70" s="52">
        <f aca="true" t="shared" si="30" ref="E70:J70">E34+E35</f>
        <v>0</v>
      </c>
      <c r="F70" s="52">
        <f t="shared" si="30"/>
        <v>0</v>
      </c>
      <c r="G70" s="52">
        <f t="shared" si="30"/>
        <v>0</v>
      </c>
      <c r="H70" s="52">
        <f t="shared" si="30"/>
        <v>5467</v>
      </c>
      <c r="I70" s="52">
        <f t="shared" si="30"/>
        <v>0</v>
      </c>
      <c r="J70" s="52">
        <f t="shared" si="30"/>
        <v>0</v>
      </c>
    </row>
    <row r="71" spans="1:10" ht="15">
      <c r="A71" s="47"/>
      <c r="B71" s="47"/>
      <c r="C71" s="47"/>
      <c r="D71" s="49" t="s">
        <v>26</v>
      </c>
      <c r="E71" s="52">
        <f aca="true" t="shared" si="31" ref="E71:J71">E69+E70</f>
        <v>0</v>
      </c>
      <c r="F71" s="52">
        <f t="shared" si="31"/>
        <v>0</v>
      </c>
      <c r="G71" s="52">
        <f t="shared" si="31"/>
        <v>0</v>
      </c>
      <c r="H71" s="52">
        <f t="shared" si="31"/>
        <v>33604</v>
      </c>
      <c r="I71" s="52">
        <f t="shared" si="31"/>
        <v>0</v>
      </c>
      <c r="J71" s="52">
        <f t="shared" si="31"/>
        <v>0</v>
      </c>
    </row>
    <row r="72" spans="1:10" ht="26.25">
      <c r="A72" s="47"/>
      <c r="B72" s="47"/>
      <c r="C72" s="47"/>
      <c r="D72" s="53" t="s">
        <v>27</v>
      </c>
      <c r="E72" s="77">
        <f aca="true" t="shared" si="32" ref="E72:J72">E37+E38</f>
        <v>0</v>
      </c>
      <c r="F72" s="77">
        <f t="shared" si="32"/>
        <v>0</v>
      </c>
      <c r="G72" s="77">
        <f t="shared" si="32"/>
        <v>0</v>
      </c>
      <c r="H72" s="77">
        <f t="shared" si="32"/>
        <v>4250</v>
      </c>
      <c r="I72" s="77">
        <f t="shared" si="32"/>
        <v>0</v>
      </c>
      <c r="J72" s="77">
        <f t="shared" si="32"/>
        <v>0</v>
      </c>
    </row>
    <row r="73" spans="1:10" ht="15">
      <c r="A73" s="47"/>
      <c r="B73" s="47"/>
      <c r="C73" s="47"/>
      <c r="D73" s="49" t="s">
        <v>28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</row>
    <row r="74" spans="1:10" ht="15">
      <c r="A74" s="47"/>
      <c r="B74" s="47"/>
      <c r="C74" s="47"/>
      <c r="D74" s="49" t="s">
        <v>29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</row>
    <row r="75" spans="1:10" ht="15">
      <c r="A75" s="47"/>
      <c r="B75" s="47"/>
      <c r="C75" s="47"/>
      <c r="D75" s="49" t="s">
        <v>30</v>
      </c>
      <c r="E75" s="52">
        <f aca="true" t="shared" si="33" ref="E75:J75">E22</f>
        <v>0</v>
      </c>
      <c r="F75" s="52">
        <f t="shared" si="33"/>
        <v>0</v>
      </c>
      <c r="G75" s="52">
        <f t="shared" si="33"/>
        <v>0</v>
      </c>
      <c r="H75" s="52">
        <f t="shared" si="33"/>
        <v>500000</v>
      </c>
      <c r="I75" s="52">
        <f t="shared" si="33"/>
        <v>0</v>
      </c>
      <c r="J75" s="52">
        <f t="shared" si="33"/>
        <v>0</v>
      </c>
    </row>
    <row r="76" spans="1:10" ht="15">
      <c r="A76" s="47"/>
      <c r="B76" s="47"/>
      <c r="C76" s="47"/>
      <c r="D76" s="49"/>
      <c r="E76" s="52"/>
      <c r="F76" s="52"/>
      <c r="G76" s="105"/>
      <c r="H76" s="106"/>
      <c r="I76" s="52"/>
      <c r="J76" s="52"/>
    </row>
    <row r="77" spans="1:10" ht="15">
      <c r="A77" s="47"/>
      <c r="B77" s="47"/>
      <c r="C77" s="47"/>
      <c r="D77" s="50" t="s">
        <v>31</v>
      </c>
      <c r="E77" s="51">
        <f aca="true" t="shared" si="34" ref="E77:J77">E11</f>
        <v>0</v>
      </c>
      <c r="F77" s="51">
        <f t="shared" si="34"/>
        <v>0</v>
      </c>
      <c r="G77" s="51">
        <f t="shared" si="34"/>
        <v>0</v>
      </c>
      <c r="H77" s="51">
        <f t="shared" si="34"/>
        <v>562550</v>
      </c>
      <c r="I77" s="51">
        <f t="shared" si="34"/>
        <v>0</v>
      </c>
      <c r="J77" s="51">
        <f t="shared" si="34"/>
        <v>0</v>
      </c>
    </row>
    <row r="78" spans="1:10" ht="15">
      <c r="A78" s="47"/>
      <c r="B78" s="47"/>
      <c r="C78" s="47"/>
      <c r="D78" s="54"/>
      <c r="E78" s="55"/>
      <c r="F78" s="55"/>
      <c r="G78" s="110"/>
      <c r="H78" s="111"/>
      <c r="I78" s="55"/>
      <c r="J78" s="55"/>
    </row>
    <row r="79" spans="1:10" ht="15">
      <c r="A79" s="47"/>
      <c r="B79" s="47"/>
      <c r="C79" s="47"/>
      <c r="D79" s="56" t="s">
        <v>32</v>
      </c>
      <c r="E79" s="57">
        <f aca="true" t="shared" si="35" ref="E79:J79">E68+E77</f>
        <v>0</v>
      </c>
      <c r="F79" s="57">
        <f t="shared" si="35"/>
        <v>0</v>
      </c>
      <c r="G79" s="57">
        <f t="shared" si="35"/>
        <v>0</v>
      </c>
      <c r="H79" s="57">
        <f t="shared" si="35"/>
        <v>1100404</v>
      </c>
      <c r="I79" s="57">
        <f t="shared" si="35"/>
        <v>0</v>
      </c>
      <c r="J79" s="57">
        <f t="shared" si="35"/>
        <v>0</v>
      </c>
    </row>
    <row r="80" spans="1:10" ht="15">
      <c r="A80" s="47"/>
      <c r="B80" s="47"/>
      <c r="C80" s="47"/>
      <c r="D80" s="47"/>
      <c r="E80" s="78">
        <f>E79-F79</f>
        <v>0</v>
      </c>
      <c r="F80" s="113"/>
      <c r="G80" s="78">
        <f>G79-H79</f>
        <v>-1100404</v>
      </c>
      <c r="H80" s="113"/>
      <c r="I80" s="105">
        <f>I79-J79</f>
        <v>0</v>
      </c>
      <c r="J80" s="106"/>
    </row>
  </sheetData>
  <sheetProtection/>
  <mergeCells count="39">
    <mergeCell ref="G78:H78"/>
    <mergeCell ref="I80:J80"/>
    <mergeCell ref="A7:D7"/>
    <mergeCell ref="I40:J40"/>
    <mergeCell ref="A39:D39"/>
    <mergeCell ref="G80:H80"/>
    <mergeCell ref="A40:D40"/>
    <mergeCell ref="E80:F80"/>
    <mergeCell ref="A66:J66"/>
    <mergeCell ref="A23:D23"/>
    <mergeCell ref="F5:F6"/>
    <mergeCell ref="G5:G6"/>
    <mergeCell ref="H5:H6"/>
    <mergeCell ref="I5:I6"/>
    <mergeCell ref="J5:J6"/>
    <mergeCell ref="G76:H76"/>
    <mergeCell ref="G65:H65"/>
    <mergeCell ref="I52:J52"/>
    <mergeCell ref="A53:J53"/>
    <mergeCell ref="A65:D65"/>
    <mergeCell ref="A1:J1"/>
    <mergeCell ref="A2:J2"/>
    <mergeCell ref="A4:A6"/>
    <mergeCell ref="B4:B6"/>
    <mergeCell ref="C4:C6"/>
    <mergeCell ref="D4:D6"/>
    <mergeCell ref="E4:F4"/>
    <mergeCell ref="G4:H4"/>
    <mergeCell ref="I4:J4"/>
    <mergeCell ref="E5:E6"/>
    <mergeCell ref="A15:D15"/>
    <mergeCell ref="E65:F65"/>
    <mergeCell ref="I65:J65"/>
    <mergeCell ref="A30:D30"/>
    <mergeCell ref="E40:F40"/>
    <mergeCell ref="G40:H40"/>
    <mergeCell ref="A19:D19"/>
    <mergeCell ref="E52:F52"/>
    <mergeCell ref="G52:H52"/>
  </mergeCells>
  <printOptions horizontalCentered="1"/>
  <pageMargins left="0.35433070866141736" right="0.2362204724409449" top="1.2598425196850394" bottom="0.2755905511811024" header="0.31496062992125984" footer="0.15748031496062992"/>
  <pageSetup fitToHeight="5" horizontalDpi="600" verticalDpi="600" orientation="landscape" paperSize="9" r:id="rId1"/>
  <headerFooter>
    <oddHeader>&amp;RZałącznik Nr 2  do Uchwały Nr 16/10 
Zarządu Powiatu Stargardzkiego 
w Stargardzie Szczecińskim
 z dnia 9 grudnia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2010-02-20T23:07:36Z</cp:lastPrinted>
  <dcterms:created xsi:type="dcterms:W3CDTF">2006-09-22T13:37:51Z</dcterms:created>
  <dcterms:modified xsi:type="dcterms:W3CDTF">2010-12-13T13:18:45Z</dcterms:modified>
  <cp:category/>
  <cp:version/>
  <cp:contentType/>
  <cp:contentStatus/>
</cp:coreProperties>
</file>