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Załącznik Nr 1 " sheetId="1" r:id="rId1"/>
    <sheet name="Załącznik Nr 2" sheetId="2" r:id="rId2"/>
    <sheet name="Załącznik Nr 3 zlecone" sheetId="3" r:id="rId3"/>
  </sheets>
  <definedNames>
    <definedName name="_xlnm.Print_Area" localSheetId="0">'Załącznik Nr 1 '!$A$1:$J$47</definedName>
    <definedName name="_xlnm.Print_Area" localSheetId="1">'Załącznik Nr 2'!$A$1:$J$55</definedName>
    <definedName name="_xlnm.Print_Titles" localSheetId="0">'Załącznik Nr 1 '!$4:$5</definedName>
    <definedName name="_xlnm.Print_Titles" localSheetId="1">'Załącznik Nr 2'!$4:$5</definedName>
    <definedName name="_xlnm.Print_Titles" localSheetId="2">'Załącznik Nr 3 zlecone'!$4:$8</definedName>
  </definedNames>
  <calcPr fullCalcOnLoad="1"/>
</workbook>
</file>

<file path=xl/sharedStrings.xml><?xml version="1.0" encoding="utf-8"?>
<sst xmlns="http://schemas.openxmlformats.org/spreadsheetml/2006/main" count="149" uniqueCount="84">
  <si>
    <t>w złotych</t>
  </si>
  <si>
    <t>Dział</t>
  </si>
  <si>
    <t>Rozdział</t>
  </si>
  <si>
    <t>§</t>
  </si>
  <si>
    <t>Wyszczególnienie</t>
  </si>
  <si>
    <t>Dochody</t>
  </si>
  <si>
    <t>Wydatki</t>
  </si>
  <si>
    <t>W tym na zadania zlecone</t>
  </si>
  <si>
    <t>Zwiększenie</t>
  </si>
  <si>
    <t xml:space="preserve">Zmniejszenie </t>
  </si>
  <si>
    <t>Ogółem:</t>
  </si>
  <si>
    <t>WYDATKI - paragrafy</t>
  </si>
  <si>
    <t>RAZEM:</t>
  </si>
  <si>
    <t>per saldo</t>
  </si>
  <si>
    <t>WYDATKI - w grupach</t>
  </si>
  <si>
    <t>wynagrodzenia</t>
  </si>
  <si>
    <t>pochodne od wynagrodzeń</t>
  </si>
  <si>
    <t>razem wynagrodzenia i pochodne</t>
  </si>
  <si>
    <t>pozostałe wydatki związane z realizacją zadań statutowych</t>
  </si>
  <si>
    <t>WYDATKI BIEŻĄCE</t>
  </si>
  <si>
    <t>w tym:</t>
  </si>
  <si>
    <t>dotacje na zadania bieżące</t>
  </si>
  <si>
    <t>wydatki na obsługę długu</t>
  </si>
  <si>
    <t>WYDATKI MAJĄTKOWE</t>
  </si>
  <si>
    <t>świadczenia na rzecz osób fizycznych</t>
  </si>
  <si>
    <t>Dotacje celowe otrzymane z budżetu państwa na zadania bieżące z zakresu administracji rządowej oraz inne zadania zlecone ustawami realizowane przez powiat</t>
  </si>
  <si>
    <t>Starostwo Powiatowe</t>
  </si>
  <si>
    <t>Wydział Planowania i Rozwoju "N"</t>
  </si>
  <si>
    <t>DOCHODY - paragrafy</t>
  </si>
  <si>
    <t>Dochody i wydatki
budżetu Powiatu Stargardzkiego
związane z realizacją zadań z zakresu administracji rządowej i innych zadań zleconych odrębnymi ustawami
w 2010 r.</t>
  </si>
  <si>
    <t>Rozdział*</t>
  </si>
  <si>
    <t>Dotacje
ogółem</t>
  </si>
  <si>
    <t>Wydatki
ogółem
(5+10)</t>
  </si>
  <si>
    <t>z tego:</t>
  </si>
  <si>
    <t>Wydatki bieżące</t>
  </si>
  <si>
    <t>Wydatki majątkowe</t>
  </si>
  <si>
    <t>Wydatki jednostek budżetowych</t>
  </si>
  <si>
    <t>Świadczenia na rzecz osób fizycznych</t>
  </si>
  <si>
    <t xml:space="preserve">Wydatki na programy finansowane z udziałem środków, o których mowa w art. 5 ust. pkt 2 i 3 ustawy o fin. publ. w części związanej z realizacją zadań Powiatu </t>
  </si>
  <si>
    <t>Wynagrodzenia                     i składki od nich naliczane</t>
  </si>
  <si>
    <t>Pozostałe wydatki związane z realizacją zadań statutowych</t>
  </si>
  <si>
    <t>010</t>
  </si>
  <si>
    <t>01005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</si>
  <si>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</si>
  <si>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</si>
  <si>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</si>
  <si>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</si>
  <si>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</si>
  <si>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</si>
  <si>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</si>
  <si>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</si>
  <si>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</si>
  <si>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754</t>
  </si>
  <si>
    <t>75411</t>
  </si>
  <si>
    <t>851</t>
  </si>
  <si>
    <t>85156</t>
  </si>
  <si>
    <t>852</t>
  </si>
  <si>
    <t>85205</t>
  </si>
  <si>
    <t>853</t>
  </si>
  <si>
    <t>85321</t>
  </si>
  <si>
    <t>Ogółem</t>
  </si>
  <si>
    <t>75478</t>
  </si>
  <si>
    <t>(W PEŁNEJ SZCZEGÓŁOWOŚCI KLASYFIKACJI BUDŻETOWEJ)</t>
  </si>
  <si>
    <t>751</t>
  </si>
  <si>
    <t>75109</t>
  </si>
  <si>
    <t>Bezpieczeństwo publiczne i ochrona przeciwpożarowa</t>
  </si>
  <si>
    <t>Usuwanie skutków klęsk żywiołowych</t>
  </si>
  <si>
    <t>Zakup materiałów i wyposażenia</t>
  </si>
  <si>
    <t>Komenda Powiatowa Państwowej Straży Pożarnej</t>
  </si>
  <si>
    <t>Pomoc społeczna</t>
  </si>
  <si>
    <t>w tym: bieżące</t>
  </si>
  <si>
    <t>RAZEM DOCHODY</t>
  </si>
  <si>
    <t>RAZEM WYDATKI</t>
  </si>
  <si>
    <t>w tym: na programy finansowane z udziałem środków, o których mowa w art.. 5 ust. 1 pkt 2 i 3, w części związanej z realizacją zadań jednostki samorządu terytorialnego</t>
  </si>
  <si>
    <t>ZMIANA BUDŻETU I UKŁAD  WYKONAWCZY BUDŻETU POWIATU STARGARDZKIEGO NA 2010 ROK ORAZ OSTATECZNE KWOTY DOCHODÓW  I WYDATKÓW</t>
  </si>
  <si>
    <t>Domy pomocy społecznej</t>
  </si>
  <si>
    <t>2130</t>
  </si>
  <si>
    <t>Dotacje celowe otrzymane z budżetu państwa na realizację bieżących zadań własnych powiatu</t>
  </si>
  <si>
    <t>4110</t>
  </si>
  <si>
    <t>Składki na ubezpieczenia społeczne</t>
  </si>
  <si>
    <t>Składki na Fundusz Pracy</t>
  </si>
  <si>
    <t>(Z PODZIAŁEM NA WYODRĘBNIONE JEDNOSTKI ORGANIZACYJNE POWIATU)</t>
  </si>
  <si>
    <t>Dom Pomocy Społecznej</t>
  </si>
  <si>
    <t>Załącznik Nr 3 do Uchwały Nr 20/10
Zarządu Powiatu Stargardzkiego
w Stargardzie Szczecińskim                                                                                                                                                                                                               z dnia 16 grudnia 2010 r. zastępujący              załącznik Nr 4 do uchwały w sprawie                            uchwalenia budżetu na 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</si>
</sst>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1"/>
      <color indexed="8"/>
      <name val="Arial"/>
      <family val="2"/>
    </font>
    <font>
      <sz val="10"/>
      <name val="Arial CE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8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b/>
      <i/>
      <sz val="11"/>
      <color indexed="8"/>
      <name val="Arial"/>
      <family val="2"/>
    </font>
    <font>
      <i/>
      <u val="single"/>
      <sz val="12"/>
      <color indexed="8"/>
      <name val="Times New Roman"/>
      <family val="1"/>
    </font>
    <font>
      <i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9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9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9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6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3" fontId="0" fillId="0" borderId="0" xfId="0" applyNumberFormat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6" fillId="6" borderId="10" xfId="0" applyFont="1" applyFill="1" applyBorder="1" applyAlignment="1">
      <alignment/>
    </xf>
    <xf numFmtId="0" fontId="6" fillId="6" borderId="10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right" vertical="center"/>
    </xf>
    <xf numFmtId="0" fontId="5" fillId="4" borderId="10" xfId="0" applyFont="1" applyFill="1" applyBorder="1" applyAlignment="1">
      <alignment horizontal="left" vertical="center"/>
    </xf>
    <xf numFmtId="3" fontId="5" fillId="4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vertical="center"/>
    </xf>
    <xf numFmtId="0" fontId="6" fillId="4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3" fontId="9" fillId="33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/>
    </xf>
    <xf numFmtId="3" fontId="5" fillId="4" borderId="10" xfId="0" applyNumberFormat="1" applyFont="1" applyFill="1" applyBorder="1" applyAlignment="1">
      <alignment horizontal="right" vertical="center"/>
    </xf>
    <xf numFmtId="0" fontId="12" fillId="4" borderId="10" xfId="106" applyFont="1" applyFill="1" applyBorder="1" applyAlignment="1">
      <alignment horizontal="left" vertical="center" wrapText="1"/>
      <protection/>
    </xf>
    <xf numFmtId="3" fontId="5" fillId="0" borderId="10" xfId="0" applyNumberFormat="1" applyFont="1" applyFill="1" applyBorder="1" applyAlignment="1">
      <alignment horizontal="right" vertical="center"/>
    </xf>
    <xf numFmtId="0" fontId="10" fillId="0" borderId="0" xfId="96" applyAlignment="1">
      <alignment vertical="center"/>
      <protection/>
    </xf>
    <xf numFmtId="0" fontId="14" fillId="0" borderId="0" xfId="96" applyFont="1" applyAlignment="1">
      <alignment vertical="top" wrapText="1"/>
      <protection/>
    </xf>
    <xf numFmtId="0" fontId="10" fillId="0" borderId="0" xfId="96">
      <alignment/>
      <protection/>
    </xf>
    <xf numFmtId="0" fontId="16" fillId="0" borderId="0" xfId="96" applyFont="1" applyBorder="1" applyAlignment="1">
      <alignment horizontal="center" vertical="center" wrapText="1"/>
      <protection/>
    </xf>
    <xf numFmtId="0" fontId="17" fillId="0" borderId="0" xfId="96" applyFont="1" applyAlignment="1">
      <alignment horizontal="right"/>
      <protection/>
    </xf>
    <xf numFmtId="0" fontId="10" fillId="0" borderId="0" xfId="96" applyAlignment="1">
      <alignment horizontal="center" vertical="center"/>
      <protection/>
    </xf>
    <xf numFmtId="0" fontId="14" fillId="0" borderId="11" xfId="96" applyFont="1" applyBorder="1" applyAlignment="1">
      <alignment horizontal="center" vertical="center"/>
      <protection/>
    </xf>
    <xf numFmtId="49" fontId="19" fillId="34" borderId="10" xfId="96" applyNumberFormat="1" applyFont="1" applyFill="1" applyBorder="1" applyAlignment="1">
      <alignment horizontal="center" vertical="center"/>
      <protection/>
    </xf>
    <xf numFmtId="3" fontId="19" fillId="34" borderId="10" xfId="96" applyNumberFormat="1" applyFont="1" applyFill="1" applyBorder="1" applyAlignment="1">
      <alignment horizontal="center" vertical="center"/>
      <protection/>
    </xf>
    <xf numFmtId="49" fontId="19" fillId="0" borderId="10" xfId="96" applyNumberFormat="1" applyFont="1" applyBorder="1" applyAlignment="1">
      <alignment horizontal="center" vertical="center"/>
      <protection/>
    </xf>
    <xf numFmtId="3" fontId="19" fillId="33" borderId="10" xfId="96" applyNumberFormat="1" applyFont="1" applyFill="1" applyBorder="1" applyAlignment="1">
      <alignment horizontal="center" vertical="center"/>
      <protection/>
    </xf>
    <xf numFmtId="3" fontId="19" fillId="0" borderId="10" xfId="96" applyNumberFormat="1" applyFont="1" applyBorder="1" applyAlignment="1">
      <alignment horizontal="center" vertical="center"/>
      <protection/>
    </xf>
    <xf numFmtId="49" fontId="19" fillId="0" borderId="10" xfId="96" applyNumberFormat="1" applyFont="1" applyBorder="1" applyAlignment="1">
      <alignment vertical="center"/>
      <protection/>
    </xf>
    <xf numFmtId="49" fontId="19" fillId="34" borderId="10" xfId="96" applyNumberFormat="1" applyFont="1" applyFill="1" applyBorder="1" applyAlignment="1">
      <alignment vertical="center"/>
      <protection/>
    </xf>
    <xf numFmtId="3" fontId="20" fillId="0" borderId="10" xfId="96" applyNumberFormat="1" applyFont="1" applyBorder="1" applyAlignment="1">
      <alignment horizontal="center" vertical="center"/>
      <protection/>
    </xf>
    <xf numFmtId="0" fontId="64" fillId="0" borderId="10" xfId="0" applyFont="1" applyBorder="1" applyAlignment="1">
      <alignment/>
    </xf>
    <xf numFmtId="0" fontId="65" fillId="0" borderId="10" xfId="0" applyFont="1" applyBorder="1" applyAlignment="1">
      <alignment horizontal="right"/>
    </xf>
    <xf numFmtId="0" fontId="13" fillId="4" borderId="10" xfId="96" applyFont="1" applyFill="1" applyBorder="1" applyAlignment="1">
      <alignment horizontal="center" vertical="center" wrapText="1"/>
      <protection/>
    </xf>
    <xf numFmtId="0" fontId="64" fillId="0" borderId="0" xfId="0" applyFont="1" applyAlignment="1">
      <alignment vertical="center" wrapText="1"/>
    </xf>
    <xf numFmtId="0" fontId="66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33" borderId="10" xfId="106" applyFont="1" applyFill="1" applyBorder="1" applyAlignment="1">
      <alignment horizontal="left" vertical="center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vertical="center"/>
    </xf>
    <xf numFmtId="0" fontId="6" fillId="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3" fontId="5" fillId="33" borderId="10" xfId="0" applyNumberFormat="1" applyFont="1" applyFill="1" applyBorder="1" applyAlignment="1">
      <alignment horizontal="right" vertical="center"/>
    </xf>
    <xf numFmtId="0" fontId="67" fillId="0" borderId="0" xfId="0" applyFont="1" applyAlignment="1">
      <alignment/>
    </xf>
    <xf numFmtId="0" fontId="8" fillId="0" borderId="0" xfId="0" applyFont="1" applyBorder="1" applyAlignment="1">
      <alignment horizontal="right" vertical="center"/>
    </xf>
    <xf numFmtId="0" fontId="66" fillId="0" borderId="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5" fillId="0" borderId="0" xfId="0" applyFont="1" applyBorder="1" applyAlignment="1">
      <alignment horizontal="right"/>
    </xf>
    <xf numFmtId="3" fontId="21" fillId="0" borderId="0" xfId="0" applyNumberFormat="1" applyFont="1" applyFill="1" applyBorder="1" applyAlignment="1">
      <alignment horizontal="center" vertical="center"/>
    </xf>
    <xf numFmtId="3" fontId="65" fillId="2" borderId="12" xfId="0" applyNumberFormat="1" applyFont="1" applyFill="1" applyBorder="1" applyAlignment="1">
      <alignment horizontal="center"/>
    </xf>
    <xf numFmtId="0" fontId="65" fillId="2" borderId="13" xfId="0" applyFont="1" applyFill="1" applyBorder="1" applyAlignment="1">
      <alignment horizontal="center"/>
    </xf>
    <xf numFmtId="3" fontId="68" fillId="2" borderId="12" xfId="0" applyNumberFormat="1" applyFont="1" applyFill="1" applyBorder="1" applyAlignment="1">
      <alignment horizontal="center" vertical="center"/>
    </xf>
    <xf numFmtId="0" fontId="68" fillId="2" borderId="13" xfId="0" applyFont="1" applyFill="1" applyBorder="1" applyAlignment="1">
      <alignment horizontal="center" vertical="center"/>
    </xf>
    <xf numFmtId="3" fontId="5" fillId="2" borderId="12" xfId="0" applyNumberFormat="1" applyFont="1" applyFill="1" applyBorder="1" applyAlignment="1">
      <alignment horizontal="center" vertical="center"/>
    </xf>
    <xf numFmtId="3" fontId="5" fillId="2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 vertical="center"/>
    </xf>
    <xf numFmtId="0" fontId="66" fillId="0" borderId="10" xfId="0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3" fontId="69" fillId="0" borderId="12" xfId="0" applyNumberFormat="1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3" fontId="69" fillId="0" borderId="12" xfId="0" applyNumberFormat="1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5" fillId="0" borderId="10" xfId="84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3" fontId="21" fillId="0" borderId="12" xfId="0" applyNumberFormat="1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3" fontId="65" fillId="2" borderId="12" xfId="0" applyNumberFormat="1" applyFont="1" applyFill="1" applyBorder="1" applyAlignment="1">
      <alignment horizontal="center" vertical="center"/>
    </xf>
    <xf numFmtId="0" fontId="65" fillId="2" borderId="13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" fontId="19" fillId="34" borderId="12" xfId="96" applyNumberFormat="1" applyFont="1" applyFill="1" applyBorder="1" applyAlignment="1">
      <alignment horizontal="center" vertical="center"/>
      <protection/>
    </xf>
    <xf numFmtId="3" fontId="19" fillId="34" borderId="13" xfId="96" applyNumberFormat="1" applyFont="1" applyFill="1" applyBorder="1" applyAlignment="1">
      <alignment horizontal="center" vertical="center"/>
      <protection/>
    </xf>
    <xf numFmtId="3" fontId="19" fillId="0" borderId="12" xfId="96" applyNumberFormat="1" applyFont="1" applyBorder="1" applyAlignment="1">
      <alignment horizontal="center" vertical="center"/>
      <protection/>
    </xf>
    <xf numFmtId="3" fontId="19" fillId="0" borderId="13" xfId="96" applyNumberFormat="1" applyFont="1" applyBorder="1" applyAlignment="1">
      <alignment horizontal="center" vertical="center"/>
      <protection/>
    </xf>
    <xf numFmtId="0" fontId="20" fillId="0" borderId="12" xfId="96" applyFont="1" applyBorder="1" applyAlignment="1">
      <alignment horizontal="center" vertical="center"/>
      <protection/>
    </xf>
    <xf numFmtId="0" fontId="20" fillId="0" borderId="14" xfId="96" applyFont="1" applyBorder="1" applyAlignment="1">
      <alignment horizontal="center" vertical="center"/>
      <protection/>
    </xf>
    <xf numFmtId="3" fontId="20" fillId="0" borderId="12" xfId="96" applyNumberFormat="1" applyFont="1" applyBorder="1" applyAlignment="1">
      <alignment horizontal="center" vertical="center"/>
      <protection/>
    </xf>
    <xf numFmtId="3" fontId="20" fillId="0" borderId="13" xfId="96" applyNumberFormat="1" applyFont="1" applyBorder="1" applyAlignment="1">
      <alignment horizontal="center" vertical="center"/>
      <protection/>
    </xf>
    <xf numFmtId="0" fontId="13" fillId="4" borderId="12" xfId="96" applyFont="1" applyFill="1" applyBorder="1" applyAlignment="1">
      <alignment horizontal="center" vertical="center" wrapText="1"/>
      <protection/>
    </xf>
    <xf numFmtId="0" fontId="13" fillId="4" borderId="13" xfId="96" applyFont="1" applyFill="1" applyBorder="1" applyAlignment="1">
      <alignment horizontal="center" vertical="center" wrapText="1"/>
      <protection/>
    </xf>
    <xf numFmtId="0" fontId="13" fillId="4" borderId="16" xfId="96" applyFont="1" applyFill="1" applyBorder="1" applyAlignment="1">
      <alignment horizontal="center" vertical="center" wrapText="1"/>
      <protection/>
    </xf>
    <xf numFmtId="0" fontId="13" fillId="4" borderId="11" xfId="96" applyFont="1" applyFill="1" applyBorder="1" applyAlignment="1">
      <alignment horizontal="center" vertical="center" wrapText="1"/>
      <protection/>
    </xf>
    <xf numFmtId="0" fontId="18" fillId="4" borderId="17" xfId="96" applyFont="1" applyFill="1" applyBorder="1" applyAlignment="1">
      <alignment horizontal="center" vertical="center" wrapText="1"/>
      <protection/>
    </xf>
    <xf numFmtId="0" fontId="18" fillId="4" borderId="18" xfId="96" applyFont="1" applyFill="1" applyBorder="1" applyAlignment="1">
      <alignment horizontal="center" vertical="center" wrapText="1"/>
      <protection/>
    </xf>
    <xf numFmtId="0" fontId="18" fillId="4" borderId="19" xfId="96" applyFont="1" applyFill="1" applyBorder="1" applyAlignment="1">
      <alignment horizontal="center" vertical="center" wrapText="1"/>
      <protection/>
    </xf>
    <xf numFmtId="0" fontId="18" fillId="4" borderId="20" xfId="96" applyFont="1" applyFill="1" applyBorder="1" applyAlignment="1">
      <alignment horizontal="center" vertical="center" wrapText="1"/>
      <protection/>
    </xf>
    <xf numFmtId="0" fontId="14" fillId="0" borderId="19" xfId="96" applyFont="1" applyBorder="1" applyAlignment="1">
      <alignment horizontal="center" vertical="center"/>
      <protection/>
    </xf>
    <xf numFmtId="0" fontId="14" fillId="0" borderId="20" xfId="96" applyFont="1" applyBorder="1" applyAlignment="1">
      <alignment horizontal="center" vertical="center"/>
      <protection/>
    </xf>
    <xf numFmtId="0" fontId="10" fillId="0" borderId="21" xfId="106" applyFont="1" applyBorder="1" applyAlignment="1">
      <alignment horizontal="left" vertical="top" wrapText="1"/>
      <protection/>
    </xf>
    <xf numFmtId="0" fontId="15" fillId="6" borderId="12" xfId="96" applyFont="1" applyFill="1" applyBorder="1" applyAlignment="1">
      <alignment horizontal="center" vertical="center" wrapText="1"/>
      <protection/>
    </xf>
    <xf numFmtId="0" fontId="15" fillId="6" borderId="14" xfId="96" applyFont="1" applyFill="1" applyBorder="1" applyAlignment="1">
      <alignment horizontal="center" vertical="center" wrapText="1"/>
      <protection/>
    </xf>
    <xf numFmtId="0" fontId="15" fillId="6" borderId="13" xfId="96" applyFont="1" applyFill="1" applyBorder="1" applyAlignment="1">
      <alignment horizontal="center" vertical="center" wrapText="1"/>
      <protection/>
    </xf>
    <xf numFmtId="0" fontId="15" fillId="4" borderId="10" xfId="96" applyFont="1" applyFill="1" applyBorder="1" applyAlignment="1">
      <alignment horizontal="center" vertical="center"/>
      <protection/>
    </xf>
    <xf numFmtId="0" fontId="15" fillId="4" borderId="10" xfId="96" applyFont="1" applyFill="1" applyBorder="1" applyAlignment="1">
      <alignment horizontal="center" vertical="center" wrapText="1"/>
      <protection/>
    </xf>
    <xf numFmtId="0" fontId="13" fillId="4" borderId="10" xfId="96" applyFont="1" applyFill="1" applyBorder="1" applyAlignment="1">
      <alignment horizontal="center" vertical="center" wrapText="1"/>
      <protection/>
    </xf>
  </cellXfs>
  <cellStyles count="13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10" xfId="45"/>
    <cellStyle name="Dziesiętny 2 11" xfId="46"/>
    <cellStyle name="Dziesiętny 2 12" xfId="47"/>
    <cellStyle name="Dziesiętny 2 13" xfId="48"/>
    <cellStyle name="Dziesiętny 2 14" xfId="49"/>
    <cellStyle name="Dziesiętny 2 15" xfId="50"/>
    <cellStyle name="Dziesiętny 2 16" xfId="51"/>
    <cellStyle name="Dziesiętny 2 17" xfId="52"/>
    <cellStyle name="Dziesiętny 2 18" xfId="53"/>
    <cellStyle name="Dziesiętny 2 19" xfId="54"/>
    <cellStyle name="Dziesiętny 2 2" xfId="55"/>
    <cellStyle name="Dziesiętny 2 20" xfId="56"/>
    <cellStyle name="Dziesiętny 2 3" xfId="57"/>
    <cellStyle name="Dziesiętny 2 4" xfId="58"/>
    <cellStyle name="Dziesiętny 2 5" xfId="59"/>
    <cellStyle name="Dziesiętny 2 6" xfId="60"/>
    <cellStyle name="Dziesiętny 2 7" xfId="61"/>
    <cellStyle name="Dziesiętny 2 8" xfId="62"/>
    <cellStyle name="Dziesiętny 2 9" xfId="63"/>
    <cellStyle name="Dziesiętny 3" xfId="64"/>
    <cellStyle name="Hyperlink" xfId="65"/>
    <cellStyle name="Komórka połączona" xfId="66"/>
    <cellStyle name="Komórka zaznaczona" xfId="67"/>
    <cellStyle name="Nagłówek 1" xfId="68"/>
    <cellStyle name="Nagłówek 2" xfId="69"/>
    <cellStyle name="Nagłówek 3" xfId="70"/>
    <cellStyle name="Nagłówek 4" xfId="71"/>
    <cellStyle name="Neutralne" xfId="72"/>
    <cellStyle name="Normalny 10" xfId="73"/>
    <cellStyle name="Normalny 11" xfId="74"/>
    <cellStyle name="Normalny 12" xfId="75"/>
    <cellStyle name="Normalny 13" xfId="76"/>
    <cellStyle name="Normalny 14" xfId="77"/>
    <cellStyle name="Normalny 15" xfId="78"/>
    <cellStyle name="Normalny 16" xfId="79"/>
    <cellStyle name="Normalny 17" xfId="80"/>
    <cellStyle name="Normalny 18" xfId="81"/>
    <cellStyle name="Normalny 18 2" xfId="82"/>
    <cellStyle name="Normalny 19" xfId="83"/>
    <cellStyle name="Normalny 2" xfId="84"/>
    <cellStyle name="Normalny 2 10" xfId="85"/>
    <cellStyle name="Normalny 2 11" xfId="86"/>
    <cellStyle name="Normalny 2 12" xfId="87"/>
    <cellStyle name="Normalny 2 13" xfId="88"/>
    <cellStyle name="Normalny 2 14" xfId="89"/>
    <cellStyle name="Normalny 2 15" xfId="90"/>
    <cellStyle name="Normalny 2 16" xfId="91"/>
    <cellStyle name="Normalny 2 17" xfId="92"/>
    <cellStyle name="Normalny 2 18" xfId="93"/>
    <cellStyle name="Normalny 2 19" xfId="94"/>
    <cellStyle name="Normalny 2 2" xfId="95"/>
    <cellStyle name="Normalny 2 2 10" xfId="96"/>
    <cellStyle name="Normalny 2 2 11" xfId="97"/>
    <cellStyle name="Normalny 2 2 12" xfId="98"/>
    <cellStyle name="Normalny 2 2 13" xfId="99"/>
    <cellStyle name="Normalny 2 2 14" xfId="100"/>
    <cellStyle name="Normalny 2 2 15" xfId="101"/>
    <cellStyle name="Normalny 2 2 16" xfId="102"/>
    <cellStyle name="Normalny 2 2 17" xfId="103"/>
    <cellStyle name="Normalny 2 2 18" xfId="104"/>
    <cellStyle name="Normalny 2 2 19" xfId="105"/>
    <cellStyle name="Normalny 2 2 2" xfId="106"/>
    <cellStyle name="Normalny 2 2 20" xfId="107"/>
    <cellStyle name="Normalny 2 2 3" xfId="108"/>
    <cellStyle name="Normalny 2 2 4" xfId="109"/>
    <cellStyle name="Normalny 2 2 5" xfId="110"/>
    <cellStyle name="Normalny 2 2 6" xfId="111"/>
    <cellStyle name="Normalny 2 2 7" xfId="112"/>
    <cellStyle name="Normalny 2 2 8" xfId="113"/>
    <cellStyle name="Normalny 2 2 9" xfId="114"/>
    <cellStyle name="Normalny 2 2_układ wykonawczy 1495" xfId="115"/>
    <cellStyle name="Normalny 2 20" xfId="116"/>
    <cellStyle name="Normalny 2 21" xfId="117"/>
    <cellStyle name="Normalny 2 22" xfId="118"/>
    <cellStyle name="Normalny 2 3" xfId="119"/>
    <cellStyle name="Normalny 2 4" xfId="120"/>
    <cellStyle name="Normalny 2 5" xfId="121"/>
    <cellStyle name="Normalny 2 6" xfId="122"/>
    <cellStyle name="Normalny 2 7" xfId="123"/>
    <cellStyle name="Normalny 2 8" xfId="124"/>
    <cellStyle name="Normalny 2 9" xfId="125"/>
    <cellStyle name="Normalny 2_BIP-2007 roczne-załączniki" xfId="126"/>
    <cellStyle name="Normalny 22" xfId="127"/>
    <cellStyle name="Normalny 3" xfId="128"/>
    <cellStyle name="Normalny 4" xfId="129"/>
    <cellStyle name="Normalny 5" xfId="130"/>
    <cellStyle name="Normalny 6" xfId="131"/>
    <cellStyle name="Normalny 7" xfId="132"/>
    <cellStyle name="Normalny 8" xfId="133"/>
    <cellStyle name="Normalny 9" xfId="134"/>
    <cellStyle name="Obliczenia" xfId="135"/>
    <cellStyle name="Followed Hyperlink" xfId="136"/>
    <cellStyle name="Percent" xfId="137"/>
    <cellStyle name="Suma" xfId="138"/>
    <cellStyle name="Tekst objaśnienia" xfId="139"/>
    <cellStyle name="Tekst ostrzeżenia" xfId="140"/>
    <cellStyle name="Tytuł" xfId="141"/>
    <cellStyle name="Uwaga" xfId="142"/>
    <cellStyle name="Currency" xfId="143"/>
    <cellStyle name="Currency [0]" xfId="144"/>
    <cellStyle name="Złe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90" zoomScaleNormal="90" workbookViewId="0" topLeftCell="A1">
      <selection activeCell="H38" sqref="H38"/>
    </sheetView>
  </sheetViews>
  <sheetFormatPr defaultColWidth="9.140625" defaultRowHeight="15"/>
  <cols>
    <col min="1" max="1" width="6.28125" style="0" customWidth="1"/>
    <col min="2" max="2" width="9.57421875" style="0" customWidth="1"/>
    <col min="3" max="3" width="6.140625" style="0" customWidth="1"/>
    <col min="4" max="4" width="45.421875" style="0" customWidth="1"/>
    <col min="5" max="5" width="13.8515625" style="0" customWidth="1"/>
    <col min="6" max="6" width="14.7109375" style="0" customWidth="1"/>
    <col min="7" max="7" width="14.8515625" style="0" customWidth="1"/>
    <col min="8" max="8" width="15.421875" style="0" customWidth="1"/>
    <col min="9" max="9" width="14.00390625" style="0" customWidth="1"/>
    <col min="10" max="10" width="15.421875" style="0" customWidth="1"/>
  </cols>
  <sheetData>
    <row r="1" spans="1:10" ht="29.25" customHeight="1">
      <c r="A1" s="89" t="s">
        <v>74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21" customHeight="1">
      <c r="A2" s="90" t="s">
        <v>62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15.75">
      <c r="A3" s="56"/>
      <c r="B3" s="56"/>
      <c r="C3" s="56"/>
      <c r="D3" s="56"/>
      <c r="E3" s="56"/>
      <c r="F3" s="56"/>
      <c r="G3" s="56"/>
      <c r="H3" s="56"/>
      <c r="I3" s="56"/>
      <c r="J3" s="57" t="s">
        <v>0</v>
      </c>
    </row>
    <row r="4" spans="1:10" ht="15.75">
      <c r="A4" s="91" t="s">
        <v>1</v>
      </c>
      <c r="B4" s="91" t="s">
        <v>2</v>
      </c>
      <c r="C4" s="92" t="s">
        <v>3</v>
      </c>
      <c r="D4" s="92" t="s">
        <v>4</v>
      </c>
      <c r="E4" s="79" t="s">
        <v>5</v>
      </c>
      <c r="F4" s="79"/>
      <c r="G4" s="79" t="s">
        <v>6</v>
      </c>
      <c r="H4" s="79"/>
      <c r="I4" s="79" t="s">
        <v>7</v>
      </c>
      <c r="J4" s="79"/>
    </row>
    <row r="5" spans="1:11" ht="21.75" customHeight="1">
      <c r="A5" s="91"/>
      <c r="B5" s="91"/>
      <c r="C5" s="92"/>
      <c r="D5" s="92"/>
      <c r="E5" s="30" t="s">
        <v>8</v>
      </c>
      <c r="F5" s="30" t="s">
        <v>9</v>
      </c>
      <c r="G5" s="30" t="s">
        <v>8</v>
      </c>
      <c r="H5" s="30" t="s">
        <v>9</v>
      </c>
      <c r="I5" s="30" t="s">
        <v>8</v>
      </c>
      <c r="J5" s="30" t="s">
        <v>9</v>
      </c>
      <c r="K5" s="20"/>
    </row>
    <row r="6" spans="1:10" ht="39" customHeight="1">
      <c r="A6" s="33">
        <v>754</v>
      </c>
      <c r="B6" s="33"/>
      <c r="C6" s="33"/>
      <c r="D6" s="35" t="s">
        <v>65</v>
      </c>
      <c r="E6" s="34">
        <f aca="true" t="shared" si="0" ref="E6:J6">E7</f>
        <v>0</v>
      </c>
      <c r="F6" s="34">
        <f t="shared" si="0"/>
        <v>136102</v>
      </c>
      <c r="G6" s="34">
        <f t="shared" si="0"/>
        <v>0</v>
      </c>
      <c r="H6" s="34">
        <f t="shared" si="0"/>
        <v>136102</v>
      </c>
      <c r="I6" s="34">
        <f t="shared" si="0"/>
        <v>0</v>
      </c>
      <c r="J6" s="34">
        <f t="shared" si="0"/>
        <v>136102</v>
      </c>
    </row>
    <row r="7" spans="1:10" ht="21.75" customHeight="1">
      <c r="A7" s="24"/>
      <c r="B7" s="24">
        <v>75478</v>
      </c>
      <c r="C7" s="24"/>
      <c r="D7" s="55" t="s">
        <v>66</v>
      </c>
      <c r="E7" s="27">
        <f aca="true" t="shared" si="1" ref="E7:J7">SUM(E8:E9)</f>
        <v>0</v>
      </c>
      <c r="F7" s="27">
        <f t="shared" si="1"/>
        <v>136102</v>
      </c>
      <c r="G7" s="27">
        <f t="shared" si="1"/>
        <v>0</v>
      </c>
      <c r="H7" s="27">
        <f t="shared" si="1"/>
        <v>136102</v>
      </c>
      <c r="I7" s="27">
        <f t="shared" si="1"/>
        <v>0</v>
      </c>
      <c r="J7" s="27">
        <f t="shared" si="1"/>
        <v>136102</v>
      </c>
    </row>
    <row r="8" spans="1:10" ht="60.75" customHeight="1">
      <c r="A8" s="24"/>
      <c r="B8" s="24"/>
      <c r="C8" s="25">
        <v>2110</v>
      </c>
      <c r="D8" s="26" t="s">
        <v>25</v>
      </c>
      <c r="E8" s="28">
        <v>0</v>
      </c>
      <c r="F8" s="28">
        <v>136102</v>
      </c>
      <c r="G8" s="28">
        <v>0</v>
      </c>
      <c r="H8" s="28">
        <v>0</v>
      </c>
      <c r="I8" s="28">
        <v>0</v>
      </c>
      <c r="J8" s="28">
        <v>0</v>
      </c>
    </row>
    <row r="9" spans="1:10" ht="21.75" customHeight="1">
      <c r="A9" s="24"/>
      <c r="B9" s="24"/>
      <c r="C9" s="25">
        <v>4210</v>
      </c>
      <c r="D9" s="26" t="s">
        <v>67</v>
      </c>
      <c r="E9" s="28">
        <v>0</v>
      </c>
      <c r="F9" s="28">
        <v>0</v>
      </c>
      <c r="G9" s="28">
        <v>0</v>
      </c>
      <c r="H9" s="28">
        <v>136102</v>
      </c>
      <c r="I9" s="28">
        <v>0</v>
      </c>
      <c r="J9" s="28">
        <v>136102</v>
      </c>
    </row>
    <row r="10" spans="1:10" ht="23.25" customHeight="1">
      <c r="A10" s="33">
        <v>852</v>
      </c>
      <c r="B10" s="33"/>
      <c r="C10" s="33"/>
      <c r="D10" s="35" t="s">
        <v>69</v>
      </c>
      <c r="E10" s="34">
        <f aca="true" t="shared" si="2" ref="E10:J10">E11</f>
        <v>0</v>
      </c>
      <c r="F10" s="34">
        <f t="shared" si="2"/>
        <v>14858</v>
      </c>
      <c r="G10" s="34">
        <f t="shared" si="2"/>
        <v>0</v>
      </c>
      <c r="H10" s="34">
        <f t="shared" si="2"/>
        <v>14858</v>
      </c>
      <c r="I10" s="34">
        <f t="shared" si="2"/>
        <v>0</v>
      </c>
      <c r="J10" s="34">
        <f t="shared" si="2"/>
        <v>0</v>
      </c>
    </row>
    <row r="11" spans="1:10" ht="22.5" customHeight="1">
      <c r="A11" s="24"/>
      <c r="B11" s="24">
        <v>85202</v>
      </c>
      <c r="C11" s="24"/>
      <c r="D11" s="58" t="s">
        <v>75</v>
      </c>
      <c r="E11" s="27">
        <f aca="true" t="shared" si="3" ref="E11:J11">SUM(E12:E14)</f>
        <v>0</v>
      </c>
      <c r="F11" s="27">
        <f t="shared" si="3"/>
        <v>14858</v>
      </c>
      <c r="G11" s="27">
        <f t="shared" si="3"/>
        <v>0</v>
      </c>
      <c r="H11" s="27">
        <f t="shared" si="3"/>
        <v>14858</v>
      </c>
      <c r="I11" s="27">
        <f t="shared" si="3"/>
        <v>0</v>
      </c>
      <c r="J11" s="27">
        <f t="shared" si="3"/>
        <v>0</v>
      </c>
    </row>
    <row r="12" spans="1:10" ht="35.25" customHeight="1">
      <c r="A12" s="24"/>
      <c r="B12" s="24"/>
      <c r="C12" s="59" t="s">
        <v>76</v>
      </c>
      <c r="D12" s="26" t="s">
        <v>77</v>
      </c>
      <c r="E12" s="28">
        <v>0</v>
      </c>
      <c r="F12" s="28">
        <v>14858</v>
      </c>
      <c r="G12" s="28">
        <v>0</v>
      </c>
      <c r="H12" s="28">
        <v>0</v>
      </c>
      <c r="I12" s="28">
        <v>0</v>
      </c>
      <c r="J12" s="28">
        <v>0</v>
      </c>
    </row>
    <row r="13" spans="1:10" ht="20.25" customHeight="1">
      <c r="A13" s="24"/>
      <c r="B13" s="24"/>
      <c r="C13" s="59" t="s">
        <v>78</v>
      </c>
      <c r="D13" s="26" t="s">
        <v>79</v>
      </c>
      <c r="E13" s="28">
        <v>0</v>
      </c>
      <c r="F13" s="28">
        <v>0</v>
      </c>
      <c r="G13" s="28">
        <v>0</v>
      </c>
      <c r="H13" s="28">
        <v>12000</v>
      </c>
      <c r="I13" s="28">
        <v>0</v>
      </c>
      <c r="J13" s="28">
        <v>0</v>
      </c>
    </row>
    <row r="14" spans="1:10" ht="19.5" customHeight="1">
      <c r="A14" s="24"/>
      <c r="B14" s="24"/>
      <c r="C14" s="25">
        <v>4120</v>
      </c>
      <c r="D14" s="26" t="s">
        <v>80</v>
      </c>
      <c r="E14" s="28">
        <v>0</v>
      </c>
      <c r="F14" s="28">
        <v>0</v>
      </c>
      <c r="G14" s="28">
        <v>0</v>
      </c>
      <c r="H14" s="28">
        <v>2858</v>
      </c>
      <c r="I14" s="28">
        <v>0</v>
      </c>
      <c r="J14" s="28">
        <v>0</v>
      </c>
    </row>
    <row r="15" spans="1:11" ht="17.25" customHeight="1">
      <c r="A15" s="80" t="s">
        <v>10</v>
      </c>
      <c r="B15" s="80"/>
      <c r="C15" s="80"/>
      <c r="D15" s="80"/>
      <c r="E15" s="29">
        <f aca="true" t="shared" si="4" ref="E15:J15">E6+E11</f>
        <v>0</v>
      </c>
      <c r="F15" s="29">
        <f t="shared" si="4"/>
        <v>150960</v>
      </c>
      <c r="G15" s="29">
        <f t="shared" si="4"/>
        <v>0</v>
      </c>
      <c r="H15" s="29">
        <f t="shared" si="4"/>
        <v>150960</v>
      </c>
      <c r="I15" s="29">
        <f t="shared" si="4"/>
        <v>0</v>
      </c>
      <c r="J15" s="29">
        <f t="shared" si="4"/>
        <v>136102</v>
      </c>
      <c r="K15" s="1"/>
    </row>
    <row r="16" spans="1:11" ht="15" customHeight="1">
      <c r="A16" s="81" t="s">
        <v>13</v>
      </c>
      <c r="B16" s="82"/>
      <c r="C16" s="82"/>
      <c r="D16" s="82"/>
      <c r="E16" s="83">
        <f>E15-F15</f>
        <v>-150960</v>
      </c>
      <c r="F16" s="84"/>
      <c r="G16" s="83">
        <f>G15-H15</f>
        <v>-150960</v>
      </c>
      <c r="H16" s="84"/>
      <c r="I16" s="83">
        <f>I15-J15</f>
        <v>-136102</v>
      </c>
      <c r="J16" s="84"/>
      <c r="K16" s="1"/>
    </row>
    <row r="17" spans="1:11" ht="15" customHeight="1">
      <c r="A17" s="65"/>
      <c r="B17" s="66"/>
      <c r="C17" s="66"/>
      <c r="D17" s="66"/>
      <c r="E17" s="67"/>
      <c r="F17" s="68"/>
      <c r="G17" s="67"/>
      <c r="H17" s="75">
        <f>G16-I16</f>
        <v>-14858</v>
      </c>
      <c r="I17" s="76"/>
      <c r="J17" s="68"/>
      <c r="K17" s="1"/>
    </row>
    <row r="18" spans="1:10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 customHeight="1">
      <c r="A19" s="5"/>
      <c r="B19" s="6"/>
      <c r="C19" s="6"/>
      <c r="D19" s="7" t="s">
        <v>28</v>
      </c>
      <c r="E19" s="6"/>
      <c r="F19" s="6"/>
      <c r="G19" s="6"/>
      <c r="H19" s="6"/>
      <c r="I19" s="6"/>
      <c r="J19" s="6"/>
    </row>
    <row r="20" spans="1:10" ht="18" customHeight="1">
      <c r="A20" s="3"/>
      <c r="B20" s="31"/>
      <c r="C20" s="31"/>
      <c r="D20" s="8" t="s">
        <v>70</v>
      </c>
      <c r="E20" s="10"/>
      <c r="F20" s="10"/>
      <c r="G20" s="10"/>
      <c r="H20" s="10"/>
      <c r="I20" s="10"/>
      <c r="J20" s="10"/>
    </row>
    <row r="21" spans="1:10" ht="18.75" customHeight="1">
      <c r="A21" s="3"/>
      <c r="B21" s="31"/>
      <c r="C21" s="31"/>
      <c r="D21" s="31">
        <v>2110</v>
      </c>
      <c r="E21" s="32">
        <f aca="true" t="shared" si="5" ref="E21:J21">E8</f>
        <v>0</v>
      </c>
      <c r="F21" s="32">
        <f t="shared" si="5"/>
        <v>136102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</row>
    <row r="22" spans="1:10" ht="18.75" customHeight="1">
      <c r="A22" s="3"/>
      <c r="B22" s="31"/>
      <c r="C22" s="31"/>
      <c r="D22" s="31">
        <v>2130</v>
      </c>
      <c r="E22" s="32">
        <f aca="true" t="shared" si="6" ref="E22:J22">E12</f>
        <v>0</v>
      </c>
      <c r="F22" s="32">
        <f t="shared" si="6"/>
        <v>14858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</row>
    <row r="23" spans="1:10" ht="18" customHeight="1">
      <c r="A23" s="3"/>
      <c r="B23" s="31"/>
      <c r="C23" s="31"/>
      <c r="D23" s="8" t="s">
        <v>71</v>
      </c>
      <c r="E23" s="10">
        <f aca="true" t="shared" si="7" ref="E23:J23">SUM(E21:E22)</f>
        <v>0</v>
      </c>
      <c r="F23" s="10">
        <f t="shared" si="7"/>
        <v>150960</v>
      </c>
      <c r="G23" s="10">
        <f t="shared" si="7"/>
        <v>0</v>
      </c>
      <c r="H23" s="10">
        <f t="shared" si="7"/>
        <v>0</v>
      </c>
      <c r="I23" s="10">
        <f t="shared" si="7"/>
        <v>0</v>
      </c>
      <c r="J23" s="10">
        <f t="shared" si="7"/>
        <v>0</v>
      </c>
    </row>
    <row r="24" spans="1:10" ht="17.25" customHeight="1">
      <c r="A24" s="62"/>
      <c r="B24" s="62"/>
      <c r="C24" s="62"/>
      <c r="D24" s="53" t="s">
        <v>13</v>
      </c>
      <c r="E24" s="93">
        <f>E23-F23</f>
        <v>-150960</v>
      </c>
      <c r="F24" s="94"/>
      <c r="G24" s="93">
        <f>G23-H23</f>
        <v>0</v>
      </c>
      <c r="H24" s="94"/>
      <c r="I24" s="93">
        <f>I23-J23</f>
        <v>0</v>
      </c>
      <c r="J24" s="94"/>
    </row>
    <row r="26" spans="1:10" ht="15">
      <c r="A26" s="5"/>
      <c r="B26" s="6"/>
      <c r="C26" s="6"/>
      <c r="D26" s="7" t="s">
        <v>11</v>
      </c>
      <c r="E26" s="6"/>
      <c r="F26" s="6"/>
      <c r="G26" s="6"/>
      <c r="H26" s="6"/>
      <c r="I26" s="6"/>
      <c r="J26" s="6"/>
    </row>
    <row r="27" spans="1:10" ht="15">
      <c r="A27" s="3"/>
      <c r="B27" s="31"/>
      <c r="C27" s="31"/>
      <c r="D27" s="8" t="s">
        <v>70</v>
      </c>
      <c r="E27" s="10"/>
      <c r="F27" s="10"/>
      <c r="G27" s="10"/>
      <c r="H27" s="10"/>
      <c r="I27" s="10"/>
      <c r="J27" s="10"/>
    </row>
    <row r="28" spans="1:10" ht="15">
      <c r="A28" s="3"/>
      <c r="B28" s="31"/>
      <c r="C28" s="31"/>
      <c r="D28" s="31">
        <v>4110</v>
      </c>
      <c r="E28" s="32">
        <f aca="true" t="shared" si="8" ref="E28:J29">E13</f>
        <v>0</v>
      </c>
      <c r="F28" s="32">
        <f t="shared" si="8"/>
        <v>0</v>
      </c>
      <c r="G28" s="32">
        <f t="shared" si="8"/>
        <v>0</v>
      </c>
      <c r="H28" s="32">
        <f t="shared" si="8"/>
        <v>12000</v>
      </c>
      <c r="I28" s="32">
        <f t="shared" si="8"/>
        <v>0</v>
      </c>
      <c r="J28" s="32">
        <f t="shared" si="8"/>
        <v>0</v>
      </c>
    </row>
    <row r="29" spans="1:10" ht="15">
      <c r="A29" s="3"/>
      <c r="B29" s="31"/>
      <c r="C29" s="31"/>
      <c r="D29" s="31">
        <v>4120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2858</v>
      </c>
      <c r="I29" s="32">
        <f t="shared" si="8"/>
        <v>0</v>
      </c>
      <c r="J29" s="32">
        <f t="shared" si="8"/>
        <v>0</v>
      </c>
    </row>
    <row r="30" spans="1:10" ht="15">
      <c r="A30" s="3"/>
      <c r="B30" s="31"/>
      <c r="C30" s="31"/>
      <c r="D30" s="31">
        <v>4210</v>
      </c>
      <c r="E30" s="32">
        <f aca="true" t="shared" si="9" ref="E30:J30">E9</f>
        <v>0</v>
      </c>
      <c r="F30" s="32">
        <f t="shared" si="9"/>
        <v>0</v>
      </c>
      <c r="G30" s="32">
        <f t="shared" si="9"/>
        <v>0</v>
      </c>
      <c r="H30" s="32">
        <f t="shared" si="9"/>
        <v>136102</v>
      </c>
      <c r="I30" s="32">
        <f t="shared" si="9"/>
        <v>0</v>
      </c>
      <c r="J30" s="32">
        <f t="shared" si="9"/>
        <v>136102</v>
      </c>
    </row>
    <row r="31" spans="1:10" ht="15">
      <c r="A31" s="61"/>
      <c r="B31" s="60"/>
      <c r="C31" s="60"/>
      <c r="D31" s="8" t="s">
        <v>72</v>
      </c>
      <c r="E31" s="10">
        <f aca="true" t="shared" si="10" ref="E31:J31">SUM(E28:E30)</f>
        <v>0</v>
      </c>
      <c r="F31" s="10">
        <f t="shared" si="10"/>
        <v>0</v>
      </c>
      <c r="G31" s="10">
        <f t="shared" si="10"/>
        <v>0</v>
      </c>
      <c r="H31" s="10">
        <f t="shared" si="10"/>
        <v>150960</v>
      </c>
      <c r="I31" s="10">
        <f t="shared" si="10"/>
        <v>0</v>
      </c>
      <c r="J31" s="10">
        <f t="shared" si="10"/>
        <v>136102</v>
      </c>
    </row>
    <row r="32" spans="1:10" ht="15">
      <c r="A32" s="3"/>
      <c r="B32" s="31"/>
      <c r="C32" s="31"/>
      <c r="D32" s="53" t="s">
        <v>13</v>
      </c>
      <c r="E32" s="95">
        <f>E31-F31</f>
        <v>0</v>
      </c>
      <c r="F32" s="96"/>
      <c r="G32" s="95">
        <f>G31-H31</f>
        <v>-150960</v>
      </c>
      <c r="H32" s="96"/>
      <c r="I32" s="95">
        <f>I31-J31</f>
        <v>-136102</v>
      </c>
      <c r="J32" s="96"/>
    </row>
    <row r="33" spans="1:10" ht="15">
      <c r="A33" s="69"/>
      <c r="B33" s="70"/>
      <c r="C33" s="70"/>
      <c r="D33" s="71"/>
      <c r="E33" s="72"/>
      <c r="F33" s="72"/>
      <c r="G33" s="72"/>
      <c r="H33" s="77">
        <f>G32-I32</f>
        <v>-14858</v>
      </c>
      <c r="I33" s="78"/>
      <c r="J33" s="72"/>
    </row>
    <row r="34" spans="1:10" ht="15">
      <c r="A34" s="21"/>
      <c r="B34" s="21"/>
      <c r="C34" s="21"/>
      <c r="D34" s="21"/>
      <c r="E34" s="21"/>
      <c r="F34" s="22"/>
      <c r="G34" s="21"/>
      <c r="H34" s="21"/>
      <c r="I34" s="23"/>
      <c r="J34" s="23"/>
    </row>
    <row r="35" spans="1:10" ht="15">
      <c r="A35" s="9"/>
      <c r="B35" s="9"/>
      <c r="C35" s="9"/>
      <c r="D35" s="9" t="s">
        <v>14</v>
      </c>
      <c r="E35" s="10"/>
      <c r="F35" s="10"/>
      <c r="G35" s="10"/>
      <c r="H35" s="10"/>
      <c r="I35" s="10"/>
      <c r="J35" s="10"/>
    </row>
    <row r="36" spans="1:10" ht="15">
      <c r="A36" s="4"/>
      <c r="B36" s="4"/>
      <c r="C36" s="4"/>
      <c r="D36" s="4" t="s">
        <v>19</v>
      </c>
      <c r="E36" s="11">
        <f aca="true" t="shared" si="11" ref="E36:J36">E39+E40+E41+E42+E43</f>
        <v>0</v>
      </c>
      <c r="F36" s="11">
        <f t="shared" si="11"/>
        <v>0</v>
      </c>
      <c r="G36" s="11">
        <f t="shared" si="11"/>
        <v>0</v>
      </c>
      <c r="H36" s="11">
        <f t="shared" si="11"/>
        <v>150960</v>
      </c>
      <c r="I36" s="11">
        <f t="shared" si="11"/>
        <v>0</v>
      </c>
      <c r="J36" s="11">
        <f t="shared" si="11"/>
        <v>136102</v>
      </c>
    </row>
    <row r="37" spans="1:10" ht="15">
      <c r="A37" s="12"/>
      <c r="B37" s="12" t="s">
        <v>20</v>
      </c>
      <c r="C37" s="12"/>
      <c r="D37" s="13" t="s">
        <v>15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</row>
    <row r="38" spans="1:10" ht="15">
      <c r="A38" s="12"/>
      <c r="B38" s="12"/>
      <c r="C38" s="12"/>
      <c r="D38" s="13" t="s">
        <v>16</v>
      </c>
      <c r="E38" s="14">
        <f aca="true" t="shared" si="12" ref="E38:J38">E28+E29</f>
        <v>0</v>
      </c>
      <c r="F38" s="14">
        <f t="shared" si="12"/>
        <v>0</v>
      </c>
      <c r="G38" s="14">
        <f t="shared" si="12"/>
        <v>0</v>
      </c>
      <c r="H38" s="14">
        <f t="shared" si="12"/>
        <v>14858</v>
      </c>
      <c r="I38" s="14">
        <f t="shared" si="12"/>
        <v>0</v>
      </c>
      <c r="J38" s="14">
        <f t="shared" si="12"/>
        <v>0</v>
      </c>
    </row>
    <row r="39" spans="1:10" ht="15">
      <c r="A39" s="12"/>
      <c r="B39" s="12"/>
      <c r="C39" s="12"/>
      <c r="D39" s="13" t="s">
        <v>17</v>
      </c>
      <c r="E39" s="14">
        <f aca="true" t="shared" si="13" ref="E39:J39">E37+E38</f>
        <v>0</v>
      </c>
      <c r="F39" s="14">
        <f t="shared" si="13"/>
        <v>0</v>
      </c>
      <c r="G39" s="14">
        <f t="shared" si="13"/>
        <v>0</v>
      </c>
      <c r="H39" s="14">
        <f t="shared" si="13"/>
        <v>14858</v>
      </c>
      <c r="I39" s="14">
        <f t="shared" si="13"/>
        <v>0</v>
      </c>
      <c r="J39" s="14">
        <f t="shared" si="13"/>
        <v>0</v>
      </c>
    </row>
    <row r="40" spans="1:10" ht="28.5">
      <c r="A40" s="12"/>
      <c r="B40" s="12"/>
      <c r="C40" s="12"/>
      <c r="D40" s="15" t="s">
        <v>18</v>
      </c>
      <c r="E40" s="16">
        <f aca="true" t="shared" si="14" ref="E40:J40">E30</f>
        <v>0</v>
      </c>
      <c r="F40" s="16">
        <f t="shared" si="14"/>
        <v>0</v>
      </c>
      <c r="G40" s="16">
        <f t="shared" si="14"/>
        <v>0</v>
      </c>
      <c r="H40" s="16">
        <f t="shared" si="14"/>
        <v>136102</v>
      </c>
      <c r="I40" s="16">
        <f t="shared" si="14"/>
        <v>0</v>
      </c>
      <c r="J40" s="16">
        <f t="shared" si="14"/>
        <v>136102</v>
      </c>
    </row>
    <row r="41" spans="1:10" ht="15">
      <c r="A41" s="12"/>
      <c r="B41" s="12"/>
      <c r="C41" s="12"/>
      <c r="D41" s="15" t="s">
        <v>24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</row>
    <row r="42" spans="1:10" ht="15">
      <c r="A42" s="12"/>
      <c r="B42" s="12"/>
      <c r="C42" s="12"/>
      <c r="D42" s="13" t="s">
        <v>21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</row>
    <row r="43" spans="1:10" ht="15">
      <c r="A43" s="12"/>
      <c r="B43" s="12"/>
      <c r="C43" s="12"/>
      <c r="D43" s="13" t="s">
        <v>22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</row>
    <row r="44" spans="1:10" ht="15">
      <c r="A44" s="12"/>
      <c r="B44" s="12"/>
      <c r="C44" s="12"/>
      <c r="D44" s="17" t="s">
        <v>23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</row>
    <row r="45" spans="1:10" ht="57">
      <c r="A45" s="12"/>
      <c r="B45" s="12"/>
      <c r="C45" s="12"/>
      <c r="D45" s="15" t="s">
        <v>73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</row>
    <row r="46" spans="1:10" ht="15">
      <c r="A46" s="19"/>
      <c r="B46" s="19"/>
      <c r="C46" s="19"/>
      <c r="D46" s="8" t="s">
        <v>12</v>
      </c>
      <c r="E46" s="10">
        <f aca="true" t="shared" si="15" ref="E46:J46">E36+E44</f>
        <v>0</v>
      </c>
      <c r="F46" s="10">
        <f t="shared" si="15"/>
        <v>0</v>
      </c>
      <c r="G46" s="10">
        <f t="shared" si="15"/>
        <v>0</v>
      </c>
      <c r="H46" s="10">
        <f t="shared" si="15"/>
        <v>150960</v>
      </c>
      <c r="I46" s="10">
        <f t="shared" si="15"/>
        <v>0</v>
      </c>
      <c r="J46" s="10">
        <f t="shared" si="15"/>
        <v>136102</v>
      </c>
    </row>
    <row r="47" spans="1:10" ht="15">
      <c r="A47" s="52"/>
      <c r="B47" s="52"/>
      <c r="C47" s="52"/>
      <c r="D47" s="53" t="s">
        <v>13</v>
      </c>
      <c r="E47" s="85">
        <f>E46-F46</f>
        <v>0</v>
      </c>
      <c r="F47" s="86"/>
      <c r="G47" s="87">
        <f>G46-H46</f>
        <v>-150960</v>
      </c>
      <c r="H47" s="88"/>
      <c r="I47" s="87">
        <f>I46-J46</f>
        <v>-136102</v>
      </c>
      <c r="J47" s="88"/>
    </row>
    <row r="48" spans="8:9" ht="15">
      <c r="H48" s="73">
        <f>G47-I47</f>
        <v>-14858</v>
      </c>
      <c r="I48" s="74"/>
    </row>
  </sheetData>
  <sheetProtection/>
  <mergeCells count="26">
    <mergeCell ref="E24:F24"/>
    <mergeCell ref="G24:H24"/>
    <mergeCell ref="I24:J24"/>
    <mergeCell ref="E32:F32"/>
    <mergeCell ref="G32:H32"/>
    <mergeCell ref="I32:J32"/>
    <mergeCell ref="E47:F47"/>
    <mergeCell ref="G47:H47"/>
    <mergeCell ref="I47:J47"/>
    <mergeCell ref="A1:J1"/>
    <mergeCell ref="A2:J2"/>
    <mergeCell ref="A4:A5"/>
    <mergeCell ref="B4:B5"/>
    <mergeCell ref="C4:C5"/>
    <mergeCell ref="D4:D5"/>
    <mergeCell ref="E4:F4"/>
    <mergeCell ref="H48:I48"/>
    <mergeCell ref="H17:I17"/>
    <mergeCell ref="H33:I33"/>
    <mergeCell ref="G4:H4"/>
    <mergeCell ref="I4:J4"/>
    <mergeCell ref="A15:D15"/>
    <mergeCell ref="A16:D16"/>
    <mergeCell ref="E16:F16"/>
    <mergeCell ref="G16:H16"/>
    <mergeCell ref="I16:J16"/>
  </mergeCells>
  <printOptions horizontalCentered="1"/>
  <pageMargins left="0.2755905511811024" right="0.2362204724409449" top="1.062992125984252" bottom="0.4724409448818898" header="0.4330708661417323" footer="0.4724409448818898"/>
  <pageSetup fitToHeight="4" horizontalDpi="600" verticalDpi="600" orientation="landscape" paperSize="9" scale="91" r:id="rId1"/>
  <headerFooter>
    <oddHeader>&amp;RZałącznik Nr 1  do Uchwały  Nr  20/10 
Zarządu Powiatu w Stargardzie Szczecińskim
z dnia 16 grudnia 2010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="90" zoomScaleNormal="90" workbookViewId="0" topLeftCell="A19">
      <selection activeCell="H38" sqref="H38"/>
    </sheetView>
  </sheetViews>
  <sheetFormatPr defaultColWidth="9.140625" defaultRowHeight="15"/>
  <cols>
    <col min="1" max="1" width="6.28125" style="0" customWidth="1"/>
    <col min="2" max="2" width="9.57421875" style="0" customWidth="1"/>
    <col min="3" max="3" width="6.140625" style="0" customWidth="1"/>
    <col min="4" max="4" width="45.421875" style="0" customWidth="1"/>
    <col min="5" max="5" width="13.8515625" style="0" customWidth="1"/>
    <col min="6" max="6" width="14.7109375" style="0" customWidth="1"/>
    <col min="7" max="7" width="14.8515625" style="0" customWidth="1"/>
    <col min="8" max="8" width="15.421875" style="0" customWidth="1"/>
    <col min="9" max="9" width="14.00390625" style="0" customWidth="1"/>
    <col min="10" max="10" width="15.421875" style="0" customWidth="1"/>
  </cols>
  <sheetData>
    <row r="1" spans="1:10" ht="29.25" customHeight="1">
      <c r="A1" s="89" t="s">
        <v>74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21" customHeight="1">
      <c r="A2" s="105" t="s">
        <v>81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5.75">
      <c r="A3" s="56"/>
      <c r="B3" s="56"/>
      <c r="C3" s="56"/>
      <c r="D3" s="56"/>
      <c r="E3" s="56"/>
      <c r="F3" s="56"/>
      <c r="G3" s="56"/>
      <c r="H3" s="56"/>
      <c r="I3" s="56"/>
      <c r="J3" s="57" t="s">
        <v>0</v>
      </c>
    </row>
    <row r="4" spans="1:10" ht="15.75">
      <c r="A4" s="91" t="s">
        <v>1</v>
      </c>
      <c r="B4" s="91" t="s">
        <v>2</v>
      </c>
      <c r="C4" s="92" t="s">
        <v>3</v>
      </c>
      <c r="D4" s="92" t="s">
        <v>4</v>
      </c>
      <c r="E4" s="79" t="s">
        <v>5</v>
      </c>
      <c r="F4" s="79"/>
      <c r="G4" s="79" t="s">
        <v>6</v>
      </c>
      <c r="H4" s="79"/>
      <c r="I4" s="79" t="s">
        <v>7</v>
      </c>
      <c r="J4" s="79"/>
    </row>
    <row r="5" spans="1:11" ht="21.75" customHeight="1">
      <c r="A5" s="91"/>
      <c r="B5" s="91"/>
      <c r="C5" s="92"/>
      <c r="D5" s="92"/>
      <c r="E5" s="30" t="s">
        <v>8</v>
      </c>
      <c r="F5" s="30" t="s">
        <v>9</v>
      </c>
      <c r="G5" s="30" t="s">
        <v>8</v>
      </c>
      <c r="H5" s="30" t="s">
        <v>9</v>
      </c>
      <c r="I5" s="30" t="s">
        <v>8</v>
      </c>
      <c r="J5" s="30" t="s">
        <v>9</v>
      </c>
      <c r="K5" s="20"/>
    </row>
    <row r="6" spans="1:11" ht="21.75" customHeight="1">
      <c r="A6" s="97" t="s">
        <v>26</v>
      </c>
      <c r="B6" s="98"/>
      <c r="C6" s="98"/>
      <c r="D6" s="99"/>
      <c r="E6" s="36">
        <f aca="true" t="shared" si="0" ref="E6:J6">E7</f>
        <v>0</v>
      </c>
      <c r="F6" s="36">
        <f t="shared" si="0"/>
        <v>150960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20"/>
    </row>
    <row r="7" spans="1:11" ht="21.75" customHeight="1">
      <c r="A7" s="97" t="s">
        <v>27</v>
      </c>
      <c r="B7" s="98"/>
      <c r="C7" s="98"/>
      <c r="D7" s="99"/>
      <c r="E7" s="36">
        <f aca="true" t="shared" si="1" ref="E7:J7">E8+E11</f>
        <v>0</v>
      </c>
      <c r="F7" s="36">
        <f t="shared" si="1"/>
        <v>150960</v>
      </c>
      <c r="G7" s="36">
        <f t="shared" si="1"/>
        <v>0</v>
      </c>
      <c r="H7" s="36">
        <f t="shared" si="1"/>
        <v>0</v>
      </c>
      <c r="I7" s="36">
        <f t="shared" si="1"/>
        <v>0</v>
      </c>
      <c r="J7" s="36">
        <f t="shared" si="1"/>
        <v>0</v>
      </c>
      <c r="K7" s="20"/>
    </row>
    <row r="8" spans="1:10" ht="39" customHeight="1">
      <c r="A8" s="33">
        <v>754</v>
      </c>
      <c r="B8" s="33"/>
      <c r="C8" s="33"/>
      <c r="D8" s="35" t="s">
        <v>65</v>
      </c>
      <c r="E8" s="34">
        <f aca="true" t="shared" si="2" ref="E8:J9">E9</f>
        <v>0</v>
      </c>
      <c r="F8" s="34">
        <f t="shared" si="2"/>
        <v>136102</v>
      </c>
      <c r="G8" s="34">
        <f t="shared" si="2"/>
        <v>0</v>
      </c>
      <c r="H8" s="34">
        <f t="shared" si="2"/>
        <v>0</v>
      </c>
      <c r="I8" s="34">
        <f t="shared" si="2"/>
        <v>0</v>
      </c>
      <c r="J8" s="34">
        <f t="shared" si="2"/>
        <v>0</v>
      </c>
    </row>
    <row r="9" spans="1:10" ht="21.75" customHeight="1">
      <c r="A9" s="24"/>
      <c r="B9" s="24">
        <v>75478</v>
      </c>
      <c r="C9" s="24"/>
      <c r="D9" s="55" t="s">
        <v>66</v>
      </c>
      <c r="E9" s="27">
        <f t="shared" si="2"/>
        <v>0</v>
      </c>
      <c r="F9" s="27">
        <f t="shared" si="2"/>
        <v>136102</v>
      </c>
      <c r="G9" s="27">
        <f t="shared" si="2"/>
        <v>0</v>
      </c>
      <c r="H9" s="27">
        <f t="shared" si="2"/>
        <v>0</v>
      </c>
      <c r="I9" s="27">
        <f t="shared" si="2"/>
        <v>0</v>
      </c>
      <c r="J9" s="27">
        <f t="shared" si="2"/>
        <v>0</v>
      </c>
    </row>
    <row r="10" spans="1:10" ht="60.75" customHeight="1">
      <c r="A10" s="24"/>
      <c r="B10" s="24"/>
      <c r="C10" s="25">
        <v>2110</v>
      </c>
      <c r="D10" s="26" t="s">
        <v>25</v>
      </c>
      <c r="E10" s="28">
        <v>0</v>
      </c>
      <c r="F10" s="28">
        <v>136102</v>
      </c>
      <c r="G10" s="28">
        <v>0</v>
      </c>
      <c r="H10" s="28">
        <v>0</v>
      </c>
      <c r="I10" s="28">
        <v>0</v>
      </c>
      <c r="J10" s="28">
        <v>0</v>
      </c>
    </row>
    <row r="11" spans="1:10" ht="23.25" customHeight="1">
      <c r="A11" s="33">
        <v>852</v>
      </c>
      <c r="B11" s="33"/>
      <c r="C11" s="33"/>
      <c r="D11" s="35" t="s">
        <v>69</v>
      </c>
      <c r="E11" s="34">
        <f aca="true" t="shared" si="3" ref="E11:J12">E12</f>
        <v>0</v>
      </c>
      <c r="F11" s="34">
        <f t="shared" si="3"/>
        <v>14858</v>
      </c>
      <c r="G11" s="34">
        <f t="shared" si="3"/>
        <v>0</v>
      </c>
      <c r="H11" s="34">
        <f t="shared" si="3"/>
        <v>0</v>
      </c>
      <c r="I11" s="34">
        <f t="shared" si="3"/>
        <v>0</v>
      </c>
      <c r="J11" s="34">
        <f t="shared" si="3"/>
        <v>0</v>
      </c>
    </row>
    <row r="12" spans="1:10" ht="22.5" customHeight="1">
      <c r="A12" s="24"/>
      <c r="B12" s="24">
        <v>85202</v>
      </c>
      <c r="C12" s="24"/>
      <c r="D12" s="58" t="s">
        <v>75</v>
      </c>
      <c r="E12" s="27">
        <f t="shared" si="3"/>
        <v>0</v>
      </c>
      <c r="F12" s="27">
        <f t="shared" si="3"/>
        <v>14858</v>
      </c>
      <c r="G12" s="27">
        <f t="shared" si="3"/>
        <v>0</v>
      </c>
      <c r="H12" s="27">
        <f t="shared" si="3"/>
        <v>0</v>
      </c>
      <c r="I12" s="27">
        <f t="shared" si="3"/>
        <v>0</v>
      </c>
      <c r="J12" s="27">
        <f t="shared" si="3"/>
        <v>0</v>
      </c>
    </row>
    <row r="13" spans="1:10" ht="35.25" customHeight="1">
      <c r="A13" s="24"/>
      <c r="B13" s="24"/>
      <c r="C13" s="59" t="s">
        <v>76</v>
      </c>
      <c r="D13" s="26" t="s">
        <v>77</v>
      </c>
      <c r="E13" s="28">
        <v>0</v>
      </c>
      <c r="F13" s="28">
        <v>14858</v>
      </c>
      <c r="G13" s="28">
        <v>0</v>
      </c>
      <c r="H13" s="28">
        <v>0</v>
      </c>
      <c r="I13" s="28">
        <v>0</v>
      </c>
      <c r="J13" s="28">
        <v>0</v>
      </c>
    </row>
    <row r="14" spans="1:10" s="64" customFormat="1" ht="22.5" customHeight="1">
      <c r="A14" s="100" t="s">
        <v>68</v>
      </c>
      <c r="B14" s="101"/>
      <c r="C14" s="101"/>
      <c r="D14" s="102"/>
      <c r="E14" s="63">
        <f aca="true" t="shared" si="4" ref="E14:J14">E15</f>
        <v>0</v>
      </c>
      <c r="F14" s="63">
        <f t="shared" si="4"/>
        <v>0</v>
      </c>
      <c r="G14" s="63">
        <f t="shared" si="4"/>
        <v>0</v>
      </c>
      <c r="H14" s="63">
        <f t="shared" si="4"/>
        <v>136102</v>
      </c>
      <c r="I14" s="63">
        <f t="shared" si="4"/>
        <v>0</v>
      </c>
      <c r="J14" s="63">
        <f t="shared" si="4"/>
        <v>136102</v>
      </c>
    </row>
    <row r="15" spans="1:10" ht="39" customHeight="1">
      <c r="A15" s="33">
        <v>754</v>
      </c>
      <c r="B15" s="33"/>
      <c r="C15" s="33"/>
      <c r="D15" s="35" t="s">
        <v>65</v>
      </c>
      <c r="E15" s="34">
        <f>E16</f>
        <v>0</v>
      </c>
      <c r="F15" s="34">
        <f aca="true" t="shared" si="5" ref="F15:J16">F16</f>
        <v>0</v>
      </c>
      <c r="G15" s="34">
        <f t="shared" si="5"/>
        <v>0</v>
      </c>
      <c r="H15" s="34">
        <f t="shared" si="5"/>
        <v>136102</v>
      </c>
      <c r="I15" s="34">
        <f t="shared" si="5"/>
        <v>0</v>
      </c>
      <c r="J15" s="34">
        <f t="shared" si="5"/>
        <v>136102</v>
      </c>
    </row>
    <row r="16" spans="1:10" ht="21.75" customHeight="1">
      <c r="A16" s="24"/>
      <c r="B16" s="24">
        <v>75478</v>
      </c>
      <c r="C16" s="24"/>
      <c r="D16" s="55" t="s">
        <v>66</v>
      </c>
      <c r="E16" s="27">
        <f>E17</f>
        <v>0</v>
      </c>
      <c r="F16" s="27">
        <f t="shared" si="5"/>
        <v>0</v>
      </c>
      <c r="G16" s="27">
        <f t="shared" si="5"/>
        <v>0</v>
      </c>
      <c r="H16" s="27">
        <f t="shared" si="5"/>
        <v>136102</v>
      </c>
      <c r="I16" s="27">
        <f t="shared" si="5"/>
        <v>0</v>
      </c>
      <c r="J16" s="27">
        <f t="shared" si="5"/>
        <v>136102</v>
      </c>
    </row>
    <row r="17" spans="1:10" ht="21.75" customHeight="1">
      <c r="A17" s="24"/>
      <c r="B17" s="24"/>
      <c r="C17" s="25">
        <v>4210</v>
      </c>
      <c r="D17" s="26" t="s">
        <v>67</v>
      </c>
      <c r="E17" s="28">
        <v>0</v>
      </c>
      <c r="F17" s="28">
        <v>0</v>
      </c>
      <c r="G17" s="28">
        <v>0</v>
      </c>
      <c r="H17" s="28">
        <v>136102</v>
      </c>
      <c r="I17" s="28">
        <v>0</v>
      </c>
      <c r="J17" s="28">
        <v>136102</v>
      </c>
    </row>
    <row r="18" spans="1:10" s="64" customFormat="1" ht="22.5" customHeight="1">
      <c r="A18" s="100" t="s">
        <v>82</v>
      </c>
      <c r="B18" s="101"/>
      <c r="C18" s="101"/>
      <c r="D18" s="102"/>
      <c r="E18" s="63">
        <f>E19</f>
        <v>0</v>
      </c>
      <c r="F18" s="63">
        <f aca="true" t="shared" si="6" ref="F18:J19">F19</f>
        <v>0</v>
      </c>
      <c r="G18" s="63">
        <f t="shared" si="6"/>
        <v>0</v>
      </c>
      <c r="H18" s="63">
        <f t="shared" si="6"/>
        <v>14858</v>
      </c>
      <c r="I18" s="63">
        <f t="shared" si="6"/>
        <v>0</v>
      </c>
      <c r="J18" s="63">
        <f t="shared" si="6"/>
        <v>0</v>
      </c>
    </row>
    <row r="19" spans="1:10" ht="23.25" customHeight="1">
      <c r="A19" s="33">
        <v>852</v>
      </c>
      <c r="B19" s="33"/>
      <c r="C19" s="33"/>
      <c r="D19" s="35" t="s">
        <v>69</v>
      </c>
      <c r="E19" s="34">
        <f>E20</f>
        <v>0</v>
      </c>
      <c r="F19" s="34">
        <f t="shared" si="6"/>
        <v>0</v>
      </c>
      <c r="G19" s="34">
        <f t="shared" si="6"/>
        <v>0</v>
      </c>
      <c r="H19" s="34">
        <f t="shared" si="6"/>
        <v>14858</v>
      </c>
      <c r="I19" s="34">
        <f t="shared" si="6"/>
        <v>0</v>
      </c>
      <c r="J19" s="34">
        <f t="shared" si="6"/>
        <v>0</v>
      </c>
    </row>
    <row r="20" spans="1:10" ht="22.5" customHeight="1">
      <c r="A20" s="24"/>
      <c r="B20" s="24">
        <v>85202</v>
      </c>
      <c r="C20" s="24"/>
      <c r="D20" s="58" t="s">
        <v>75</v>
      </c>
      <c r="E20" s="27">
        <f aca="true" t="shared" si="7" ref="E20:J20">SUM(E21:E22)</f>
        <v>0</v>
      </c>
      <c r="F20" s="27">
        <f t="shared" si="7"/>
        <v>0</v>
      </c>
      <c r="G20" s="27">
        <f t="shared" si="7"/>
        <v>0</v>
      </c>
      <c r="H20" s="27">
        <f t="shared" si="7"/>
        <v>14858</v>
      </c>
      <c r="I20" s="27">
        <f t="shared" si="7"/>
        <v>0</v>
      </c>
      <c r="J20" s="27">
        <f t="shared" si="7"/>
        <v>0</v>
      </c>
    </row>
    <row r="21" spans="1:10" ht="20.25" customHeight="1">
      <c r="A21" s="24"/>
      <c r="B21" s="24"/>
      <c r="C21" s="59" t="s">
        <v>78</v>
      </c>
      <c r="D21" s="26" t="s">
        <v>79</v>
      </c>
      <c r="E21" s="28">
        <v>0</v>
      </c>
      <c r="F21" s="28">
        <v>0</v>
      </c>
      <c r="G21" s="28">
        <v>0</v>
      </c>
      <c r="H21" s="28">
        <v>12000</v>
      </c>
      <c r="I21" s="28">
        <v>0</v>
      </c>
      <c r="J21" s="28">
        <v>0</v>
      </c>
    </row>
    <row r="22" spans="1:10" ht="19.5" customHeight="1">
      <c r="A22" s="24"/>
      <c r="B22" s="24"/>
      <c r="C22" s="25">
        <v>4120</v>
      </c>
      <c r="D22" s="26" t="s">
        <v>80</v>
      </c>
      <c r="E22" s="28">
        <v>0</v>
      </c>
      <c r="F22" s="28">
        <v>0</v>
      </c>
      <c r="G22" s="28">
        <v>0</v>
      </c>
      <c r="H22" s="28">
        <v>2858</v>
      </c>
      <c r="I22" s="28">
        <v>0</v>
      </c>
      <c r="J22" s="28">
        <v>0</v>
      </c>
    </row>
    <row r="23" spans="1:11" ht="17.25" customHeight="1">
      <c r="A23" s="80" t="s">
        <v>10</v>
      </c>
      <c r="B23" s="80"/>
      <c r="C23" s="80"/>
      <c r="D23" s="80"/>
      <c r="E23" s="29">
        <f aca="true" t="shared" si="8" ref="E23:J23">E6+E14+E18</f>
        <v>0</v>
      </c>
      <c r="F23" s="29">
        <f t="shared" si="8"/>
        <v>150960</v>
      </c>
      <c r="G23" s="29">
        <f t="shared" si="8"/>
        <v>0</v>
      </c>
      <c r="H23" s="29">
        <f t="shared" si="8"/>
        <v>150960</v>
      </c>
      <c r="I23" s="29">
        <f t="shared" si="8"/>
        <v>0</v>
      </c>
      <c r="J23" s="29">
        <f t="shared" si="8"/>
        <v>136102</v>
      </c>
      <c r="K23" s="1"/>
    </row>
    <row r="24" spans="1:11" ht="15" customHeight="1">
      <c r="A24" s="81" t="s">
        <v>13</v>
      </c>
      <c r="B24" s="82"/>
      <c r="C24" s="82"/>
      <c r="D24" s="82"/>
      <c r="E24" s="83">
        <f>E23-F23</f>
        <v>-150960</v>
      </c>
      <c r="F24" s="84"/>
      <c r="G24" s="83">
        <f>G23-H23</f>
        <v>-150960</v>
      </c>
      <c r="H24" s="84"/>
      <c r="I24" s="83">
        <f>I23-J23</f>
        <v>-136102</v>
      </c>
      <c r="J24" s="84"/>
      <c r="K24" s="1"/>
    </row>
    <row r="25" spans="1:11" ht="15" customHeight="1">
      <c r="A25" s="65"/>
      <c r="B25" s="66"/>
      <c r="C25" s="66"/>
      <c r="D25" s="66"/>
      <c r="E25" s="67"/>
      <c r="F25" s="68"/>
      <c r="G25" s="67"/>
      <c r="H25" s="103">
        <f>G24-I24</f>
        <v>-14858</v>
      </c>
      <c r="I25" s="104"/>
      <c r="J25" s="68"/>
      <c r="K25" s="1"/>
    </row>
    <row r="26" spans="1:10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 customHeight="1">
      <c r="A27" s="5"/>
      <c r="B27" s="6"/>
      <c r="C27" s="6"/>
      <c r="D27" s="7" t="s">
        <v>28</v>
      </c>
      <c r="E27" s="6"/>
      <c r="F27" s="6"/>
      <c r="G27" s="6"/>
      <c r="H27" s="6"/>
      <c r="I27" s="6"/>
      <c r="J27" s="6"/>
    </row>
    <row r="28" spans="1:10" ht="18" customHeight="1">
      <c r="A28" s="3"/>
      <c r="B28" s="31"/>
      <c r="C28" s="31"/>
      <c r="D28" s="8" t="s">
        <v>70</v>
      </c>
      <c r="E28" s="10"/>
      <c r="F28" s="10"/>
      <c r="G28" s="10"/>
      <c r="H28" s="10"/>
      <c r="I28" s="10"/>
      <c r="J28" s="10"/>
    </row>
    <row r="29" spans="1:10" ht="18.75" customHeight="1">
      <c r="A29" s="3"/>
      <c r="B29" s="31"/>
      <c r="C29" s="31"/>
      <c r="D29" s="31">
        <v>2110</v>
      </c>
      <c r="E29" s="32">
        <f aca="true" t="shared" si="9" ref="E29:J29">E10</f>
        <v>0</v>
      </c>
      <c r="F29" s="32">
        <f t="shared" si="9"/>
        <v>136102</v>
      </c>
      <c r="G29" s="32">
        <f t="shared" si="9"/>
        <v>0</v>
      </c>
      <c r="H29" s="32">
        <f t="shared" si="9"/>
        <v>0</v>
      </c>
      <c r="I29" s="32">
        <f t="shared" si="9"/>
        <v>0</v>
      </c>
      <c r="J29" s="32">
        <f t="shared" si="9"/>
        <v>0</v>
      </c>
    </row>
    <row r="30" spans="1:10" ht="18.75" customHeight="1">
      <c r="A30" s="3"/>
      <c r="B30" s="31"/>
      <c r="C30" s="31"/>
      <c r="D30" s="31">
        <v>2130</v>
      </c>
      <c r="E30" s="32">
        <f aca="true" t="shared" si="10" ref="E30:J30">E13</f>
        <v>0</v>
      </c>
      <c r="F30" s="32">
        <f t="shared" si="10"/>
        <v>14858</v>
      </c>
      <c r="G30" s="32">
        <f t="shared" si="10"/>
        <v>0</v>
      </c>
      <c r="H30" s="32">
        <f t="shared" si="10"/>
        <v>0</v>
      </c>
      <c r="I30" s="32">
        <f t="shared" si="10"/>
        <v>0</v>
      </c>
      <c r="J30" s="32">
        <f t="shared" si="10"/>
        <v>0</v>
      </c>
    </row>
    <row r="31" spans="1:10" ht="18" customHeight="1">
      <c r="A31" s="3"/>
      <c r="B31" s="31"/>
      <c r="C31" s="31"/>
      <c r="D31" s="8" t="s">
        <v>71</v>
      </c>
      <c r="E31" s="10">
        <f aca="true" t="shared" si="11" ref="E31:J31">SUM(E29:E30)</f>
        <v>0</v>
      </c>
      <c r="F31" s="10">
        <f t="shared" si="11"/>
        <v>150960</v>
      </c>
      <c r="G31" s="10">
        <f t="shared" si="11"/>
        <v>0</v>
      </c>
      <c r="H31" s="10">
        <f t="shared" si="11"/>
        <v>0</v>
      </c>
      <c r="I31" s="10">
        <f t="shared" si="11"/>
        <v>0</v>
      </c>
      <c r="J31" s="10">
        <f t="shared" si="11"/>
        <v>0</v>
      </c>
    </row>
    <row r="32" spans="1:10" ht="17.25" customHeight="1">
      <c r="A32" s="62"/>
      <c r="B32" s="62"/>
      <c r="C32" s="62"/>
      <c r="D32" s="53" t="s">
        <v>13</v>
      </c>
      <c r="E32" s="93">
        <f>E31-F31</f>
        <v>-150960</v>
      </c>
      <c r="F32" s="94"/>
      <c r="G32" s="93">
        <f>G31-H31</f>
        <v>0</v>
      </c>
      <c r="H32" s="94"/>
      <c r="I32" s="93">
        <f>I31-J31</f>
        <v>0</v>
      </c>
      <c r="J32" s="94"/>
    </row>
    <row r="34" spans="1:10" ht="15">
      <c r="A34" s="5"/>
      <c r="B34" s="6"/>
      <c r="C34" s="6"/>
      <c r="D34" s="7" t="s">
        <v>11</v>
      </c>
      <c r="E34" s="6"/>
      <c r="F34" s="6"/>
      <c r="G34" s="6"/>
      <c r="H34" s="6"/>
      <c r="I34" s="6"/>
      <c r="J34" s="6"/>
    </row>
    <row r="35" spans="1:10" ht="15">
      <c r="A35" s="3"/>
      <c r="B35" s="31"/>
      <c r="C35" s="31"/>
      <c r="D35" s="8" t="s">
        <v>70</v>
      </c>
      <c r="E35" s="10"/>
      <c r="F35" s="10"/>
      <c r="G35" s="10"/>
      <c r="H35" s="10"/>
      <c r="I35" s="10"/>
      <c r="J35" s="10"/>
    </row>
    <row r="36" spans="1:10" ht="15">
      <c r="A36" s="3"/>
      <c r="B36" s="31"/>
      <c r="C36" s="31"/>
      <c r="D36" s="31">
        <v>4110</v>
      </c>
      <c r="E36" s="32">
        <f>E21</f>
        <v>0</v>
      </c>
      <c r="F36" s="32">
        <f aca="true" t="shared" si="12" ref="F36:J37">F21</f>
        <v>0</v>
      </c>
      <c r="G36" s="32">
        <f t="shared" si="12"/>
        <v>0</v>
      </c>
      <c r="H36" s="32">
        <f t="shared" si="12"/>
        <v>12000</v>
      </c>
      <c r="I36" s="32">
        <f t="shared" si="12"/>
        <v>0</v>
      </c>
      <c r="J36" s="32">
        <f t="shared" si="12"/>
        <v>0</v>
      </c>
    </row>
    <row r="37" spans="1:10" ht="15">
      <c r="A37" s="3"/>
      <c r="B37" s="31"/>
      <c r="C37" s="31"/>
      <c r="D37" s="31">
        <v>4120</v>
      </c>
      <c r="E37" s="32">
        <f>E22</f>
        <v>0</v>
      </c>
      <c r="F37" s="32">
        <f t="shared" si="12"/>
        <v>0</v>
      </c>
      <c r="G37" s="32">
        <f t="shared" si="12"/>
        <v>0</v>
      </c>
      <c r="H37" s="32">
        <f t="shared" si="12"/>
        <v>2858</v>
      </c>
      <c r="I37" s="32">
        <f t="shared" si="12"/>
        <v>0</v>
      </c>
      <c r="J37" s="32">
        <f t="shared" si="12"/>
        <v>0</v>
      </c>
    </row>
    <row r="38" spans="1:10" ht="15">
      <c r="A38" s="3"/>
      <c r="B38" s="31"/>
      <c r="C38" s="31"/>
      <c r="D38" s="31">
        <v>4210</v>
      </c>
      <c r="E38" s="32">
        <f aca="true" t="shared" si="13" ref="E38:J38">E17</f>
        <v>0</v>
      </c>
      <c r="F38" s="32">
        <f t="shared" si="13"/>
        <v>0</v>
      </c>
      <c r="G38" s="32">
        <f t="shared" si="13"/>
        <v>0</v>
      </c>
      <c r="H38" s="32">
        <f t="shared" si="13"/>
        <v>136102</v>
      </c>
      <c r="I38" s="32">
        <f t="shared" si="13"/>
        <v>0</v>
      </c>
      <c r="J38" s="32">
        <f t="shared" si="13"/>
        <v>136102</v>
      </c>
    </row>
    <row r="39" spans="1:10" ht="15">
      <c r="A39" s="61"/>
      <c r="B39" s="60"/>
      <c r="C39" s="60"/>
      <c r="D39" s="8" t="s">
        <v>72</v>
      </c>
      <c r="E39" s="10">
        <f aca="true" t="shared" si="14" ref="E39:J39">SUM(E36:E38)</f>
        <v>0</v>
      </c>
      <c r="F39" s="10">
        <f t="shared" si="14"/>
        <v>0</v>
      </c>
      <c r="G39" s="10">
        <f t="shared" si="14"/>
        <v>0</v>
      </c>
      <c r="H39" s="10">
        <f t="shared" si="14"/>
        <v>150960</v>
      </c>
      <c r="I39" s="10">
        <f t="shared" si="14"/>
        <v>0</v>
      </c>
      <c r="J39" s="10">
        <f t="shared" si="14"/>
        <v>136102</v>
      </c>
    </row>
    <row r="40" spans="1:10" ht="15">
      <c r="A40" s="3"/>
      <c r="B40" s="31"/>
      <c r="C40" s="31"/>
      <c r="D40" s="53" t="s">
        <v>13</v>
      </c>
      <c r="E40" s="95">
        <f>E39-F39</f>
        <v>0</v>
      </c>
      <c r="F40" s="96"/>
      <c r="G40" s="95">
        <f>G39-H39</f>
        <v>-150960</v>
      </c>
      <c r="H40" s="96"/>
      <c r="I40" s="95">
        <f>I39-J39</f>
        <v>-136102</v>
      </c>
      <c r="J40" s="96"/>
    </row>
    <row r="41" spans="1:10" ht="15">
      <c r="A41" s="69"/>
      <c r="B41" s="70"/>
      <c r="C41" s="70"/>
      <c r="D41" s="71"/>
      <c r="E41" s="72"/>
      <c r="F41" s="72"/>
      <c r="G41" s="72"/>
      <c r="H41" s="77">
        <f>G40-I40</f>
        <v>-14858</v>
      </c>
      <c r="I41" s="78"/>
      <c r="J41" s="72"/>
    </row>
    <row r="42" spans="1:10" ht="15">
      <c r="A42" s="21"/>
      <c r="B42" s="21"/>
      <c r="C42" s="21"/>
      <c r="D42" s="21"/>
      <c r="E42" s="21"/>
      <c r="F42" s="22"/>
      <c r="G42" s="21"/>
      <c r="H42" s="21"/>
      <c r="I42" s="23"/>
      <c r="J42" s="23"/>
    </row>
    <row r="43" spans="1:10" ht="15">
      <c r="A43" s="9"/>
      <c r="B43" s="9"/>
      <c r="C43" s="9"/>
      <c r="D43" s="9" t="s">
        <v>14</v>
      </c>
      <c r="E43" s="10"/>
      <c r="F43" s="10"/>
      <c r="G43" s="10"/>
      <c r="H43" s="10"/>
      <c r="I43" s="10"/>
      <c r="J43" s="10"/>
    </row>
    <row r="44" spans="1:10" ht="15">
      <c r="A44" s="4"/>
      <c r="B44" s="4"/>
      <c r="C44" s="4"/>
      <c r="D44" s="4" t="s">
        <v>19</v>
      </c>
      <c r="E44" s="11">
        <f aca="true" t="shared" si="15" ref="E44:J44">E47+E48+E49+E50+E51</f>
        <v>0</v>
      </c>
      <c r="F44" s="11">
        <f t="shared" si="15"/>
        <v>0</v>
      </c>
      <c r="G44" s="11">
        <f t="shared" si="15"/>
        <v>0</v>
      </c>
      <c r="H44" s="11">
        <f t="shared" si="15"/>
        <v>150960</v>
      </c>
      <c r="I44" s="11">
        <f t="shared" si="15"/>
        <v>0</v>
      </c>
      <c r="J44" s="11">
        <f t="shared" si="15"/>
        <v>136102</v>
      </c>
    </row>
    <row r="45" spans="1:10" ht="15">
      <c r="A45" s="12"/>
      <c r="B45" s="12" t="s">
        <v>20</v>
      </c>
      <c r="C45" s="12"/>
      <c r="D45" s="13" t="s">
        <v>15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</row>
    <row r="46" spans="1:10" ht="15">
      <c r="A46" s="12"/>
      <c r="B46" s="12"/>
      <c r="C46" s="12"/>
      <c r="D46" s="13" t="s">
        <v>16</v>
      </c>
      <c r="E46" s="14">
        <f aca="true" t="shared" si="16" ref="E46:J46">E36+E37</f>
        <v>0</v>
      </c>
      <c r="F46" s="14">
        <f t="shared" si="16"/>
        <v>0</v>
      </c>
      <c r="G46" s="14">
        <f t="shared" si="16"/>
        <v>0</v>
      </c>
      <c r="H46" s="14">
        <f t="shared" si="16"/>
        <v>14858</v>
      </c>
      <c r="I46" s="14">
        <f t="shared" si="16"/>
        <v>0</v>
      </c>
      <c r="J46" s="14">
        <f t="shared" si="16"/>
        <v>0</v>
      </c>
    </row>
    <row r="47" spans="1:10" ht="15">
      <c r="A47" s="12"/>
      <c r="B47" s="12"/>
      <c r="C47" s="12"/>
      <c r="D47" s="13" t="s">
        <v>17</v>
      </c>
      <c r="E47" s="14">
        <f aca="true" t="shared" si="17" ref="E47:J47">E45+E46</f>
        <v>0</v>
      </c>
      <c r="F47" s="14">
        <f t="shared" si="17"/>
        <v>0</v>
      </c>
      <c r="G47" s="14">
        <f t="shared" si="17"/>
        <v>0</v>
      </c>
      <c r="H47" s="14">
        <f t="shared" si="17"/>
        <v>14858</v>
      </c>
      <c r="I47" s="14">
        <f t="shared" si="17"/>
        <v>0</v>
      </c>
      <c r="J47" s="14">
        <f t="shared" si="17"/>
        <v>0</v>
      </c>
    </row>
    <row r="48" spans="1:10" ht="28.5">
      <c r="A48" s="12"/>
      <c r="B48" s="12"/>
      <c r="C48" s="12"/>
      <c r="D48" s="15" t="s">
        <v>18</v>
      </c>
      <c r="E48" s="16">
        <f aca="true" t="shared" si="18" ref="E48:J48">E38</f>
        <v>0</v>
      </c>
      <c r="F48" s="16">
        <f t="shared" si="18"/>
        <v>0</v>
      </c>
      <c r="G48" s="16">
        <f t="shared" si="18"/>
        <v>0</v>
      </c>
      <c r="H48" s="16">
        <f t="shared" si="18"/>
        <v>136102</v>
      </c>
      <c r="I48" s="16">
        <f t="shared" si="18"/>
        <v>0</v>
      </c>
      <c r="J48" s="16">
        <f t="shared" si="18"/>
        <v>136102</v>
      </c>
    </row>
    <row r="49" spans="1:10" ht="15">
      <c r="A49" s="12"/>
      <c r="B49" s="12"/>
      <c r="C49" s="12"/>
      <c r="D49" s="15" t="s">
        <v>24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</row>
    <row r="50" spans="1:10" ht="15">
      <c r="A50" s="12"/>
      <c r="B50" s="12"/>
      <c r="C50" s="12"/>
      <c r="D50" s="13" t="s">
        <v>21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</row>
    <row r="51" spans="1:10" ht="15">
      <c r="A51" s="12"/>
      <c r="B51" s="12"/>
      <c r="C51" s="12"/>
      <c r="D51" s="13" t="s">
        <v>22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</row>
    <row r="52" spans="1:10" ht="15">
      <c r="A52" s="12"/>
      <c r="B52" s="12"/>
      <c r="C52" s="12"/>
      <c r="D52" s="17" t="s">
        <v>23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</row>
    <row r="53" spans="1:10" ht="57">
      <c r="A53" s="12"/>
      <c r="B53" s="12"/>
      <c r="C53" s="12"/>
      <c r="D53" s="15" t="s">
        <v>73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</row>
    <row r="54" spans="1:10" ht="15">
      <c r="A54" s="19"/>
      <c r="B54" s="19"/>
      <c r="C54" s="19"/>
      <c r="D54" s="8" t="s">
        <v>12</v>
      </c>
      <c r="E54" s="10">
        <f aca="true" t="shared" si="19" ref="E54:J54">E44+E52</f>
        <v>0</v>
      </c>
      <c r="F54" s="10">
        <f t="shared" si="19"/>
        <v>0</v>
      </c>
      <c r="G54" s="10">
        <f t="shared" si="19"/>
        <v>0</v>
      </c>
      <c r="H54" s="10">
        <f t="shared" si="19"/>
        <v>150960</v>
      </c>
      <c r="I54" s="10">
        <f t="shared" si="19"/>
        <v>0</v>
      </c>
      <c r="J54" s="10">
        <f t="shared" si="19"/>
        <v>136102</v>
      </c>
    </row>
    <row r="55" spans="1:10" ht="15">
      <c r="A55" s="52"/>
      <c r="B55" s="52"/>
      <c r="C55" s="52"/>
      <c r="D55" s="53" t="s">
        <v>13</v>
      </c>
      <c r="E55" s="85">
        <f>E54-F54</f>
        <v>0</v>
      </c>
      <c r="F55" s="86"/>
      <c r="G55" s="87">
        <f>G54-H54</f>
        <v>-150960</v>
      </c>
      <c r="H55" s="88"/>
      <c r="I55" s="87">
        <f>I54-J54</f>
        <v>-136102</v>
      </c>
      <c r="J55" s="88"/>
    </row>
    <row r="56" spans="8:9" ht="15">
      <c r="H56" s="73">
        <f>G55-I55</f>
        <v>-14858</v>
      </c>
      <c r="I56" s="74"/>
    </row>
  </sheetData>
  <sheetProtection/>
  <mergeCells count="30">
    <mergeCell ref="I32:J32"/>
    <mergeCell ref="A1:J1"/>
    <mergeCell ref="A2:J2"/>
    <mergeCell ref="A4:A5"/>
    <mergeCell ref="B4:B5"/>
    <mergeCell ref="C4:C5"/>
    <mergeCell ref="D4:D5"/>
    <mergeCell ref="E4:F4"/>
    <mergeCell ref="G4:H4"/>
    <mergeCell ref="I4:J4"/>
    <mergeCell ref="I40:J40"/>
    <mergeCell ref="E55:F55"/>
    <mergeCell ref="G55:H55"/>
    <mergeCell ref="I55:J55"/>
    <mergeCell ref="A23:D23"/>
    <mergeCell ref="A24:D24"/>
    <mergeCell ref="E24:F24"/>
    <mergeCell ref="G24:H24"/>
    <mergeCell ref="I24:J24"/>
    <mergeCell ref="E32:F32"/>
    <mergeCell ref="H41:I41"/>
    <mergeCell ref="H56:I56"/>
    <mergeCell ref="A6:D6"/>
    <mergeCell ref="A7:D7"/>
    <mergeCell ref="A14:D14"/>
    <mergeCell ref="A18:D18"/>
    <mergeCell ref="E40:F40"/>
    <mergeCell ref="G40:H40"/>
    <mergeCell ref="G32:H32"/>
    <mergeCell ref="H25:I25"/>
  </mergeCells>
  <printOptions horizontalCentered="1"/>
  <pageMargins left="0.2755905511811024" right="0.2362204724409449" top="1.062992125984252" bottom="0.4724409448818898" header="0.4330708661417323" footer="0.4724409448818898"/>
  <pageSetup fitToHeight="4" horizontalDpi="600" verticalDpi="600" orientation="landscape" paperSize="9" scale="91" r:id="rId1"/>
  <headerFooter>
    <oddHeader>&amp;RZałącznik Nr 2  do Uchwały  Nr  20/10 
Zarządu Powiatu w Stargardzie Szczecińskim
z dnia 16 grudnia 2010 roku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showGridLines="0" defaultGridColor="0" zoomScalePageLayoutView="0" colorId="8" workbookViewId="0" topLeftCell="A1">
      <selection activeCell="H38" sqref="H38"/>
    </sheetView>
  </sheetViews>
  <sheetFormatPr defaultColWidth="9.140625" defaultRowHeight="15"/>
  <cols>
    <col min="1" max="1" width="6.140625" style="37" customWidth="1"/>
    <col min="2" max="2" width="11.7109375" style="37" customWidth="1"/>
    <col min="3" max="3" width="13.8515625" style="37" customWidth="1"/>
    <col min="4" max="4" width="19.8515625" style="37" customWidth="1"/>
    <col min="5" max="5" width="20.28125" style="37" customWidth="1"/>
    <col min="6" max="6" width="20.7109375" style="37" customWidth="1"/>
    <col min="7" max="7" width="21.140625" style="37" customWidth="1"/>
    <col min="8" max="8" width="18.28125" style="37" customWidth="1"/>
    <col min="9" max="9" width="15.421875" style="37" customWidth="1"/>
    <col min="10" max="10" width="6.421875" style="37" customWidth="1"/>
    <col min="11" max="11" width="18.8515625" style="37" customWidth="1"/>
    <col min="12" max="16384" width="9.140625" style="39" customWidth="1"/>
  </cols>
  <sheetData>
    <row r="1" spans="9:12" ht="96" customHeight="1">
      <c r="I1" s="124" t="s">
        <v>83</v>
      </c>
      <c r="J1" s="124"/>
      <c r="K1" s="124"/>
      <c r="L1" s="38"/>
    </row>
    <row r="2" spans="1:11" ht="57.75" customHeight="1">
      <c r="A2" s="125" t="s">
        <v>29</v>
      </c>
      <c r="B2" s="126"/>
      <c r="C2" s="126"/>
      <c r="D2" s="126"/>
      <c r="E2" s="126"/>
      <c r="F2" s="126"/>
      <c r="G2" s="126"/>
      <c r="H2" s="126"/>
      <c r="I2" s="126"/>
      <c r="J2" s="126"/>
      <c r="K2" s="127"/>
    </row>
    <row r="3" spans="5:11" ht="24" customHeight="1">
      <c r="E3" s="40"/>
      <c r="F3" s="40"/>
      <c r="G3" s="40"/>
      <c r="H3" s="40"/>
      <c r="K3" s="41" t="s">
        <v>0</v>
      </c>
    </row>
    <row r="4" spans="1:11" s="42" customFormat="1" ht="17.25" customHeight="1">
      <c r="A4" s="128" t="s">
        <v>1</v>
      </c>
      <c r="B4" s="128" t="s">
        <v>30</v>
      </c>
      <c r="C4" s="129" t="s">
        <v>31</v>
      </c>
      <c r="D4" s="129" t="s">
        <v>32</v>
      </c>
      <c r="E4" s="130" t="s">
        <v>33</v>
      </c>
      <c r="F4" s="130"/>
      <c r="G4" s="130"/>
      <c r="H4" s="130"/>
      <c r="I4" s="130"/>
      <c r="J4" s="130"/>
      <c r="K4" s="130"/>
    </row>
    <row r="5" spans="1:11" s="42" customFormat="1" ht="12" customHeight="1">
      <c r="A5" s="128"/>
      <c r="B5" s="128"/>
      <c r="C5" s="129"/>
      <c r="D5" s="129"/>
      <c r="E5" s="130" t="s">
        <v>34</v>
      </c>
      <c r="F5" s="130" t="s">
        <v>33</v>
      </c>
      <c r="G5" s="130"/>
      <c r="H5" s="130"/>
      <c r="I5" s="130"/>
      <c r="J5" s="130"/>
      <c r="K5" s="130" t="s">
        <v>35</v>
      </c>
    </row>
    <row r="6" spans="1:11" s="42" customFormat="1" ht="12" customHeight="1">
      <c r="A6" s="128"/>
      <c r="B6" s="128"/>
      <c r="C6" s="129"/>
      <c r="D6" s="129"/>
      <c r="E6" s="130"/>
      <c r="F6" s="114" t="s">
        <v>36</v>
      </c>
      <c r="G6" s="115"/>
      <c r="H6" s="116" t="s">
        <v>37</v>
      </c>
      <c r="I6" s="118" t="s">
        <v>38</v>
      </c>
      <c r="J6" s="119"/>
      <c r="K6" s="130"/>
    </row>
    <row r="7" spans="1:11" ht="98.25" customHeight="1">
      <c r="A7" s="128"/>
      <c r="B7" s="128"/>
      <c r="C7" s="129"/>
      <c r="D7" s="129"/>
      <c r="E7" s="130"/>
      <c r="F7" s="54" t="s">
        <v>39</v>
      </c>
      <c r="G7" s="54" t="s">
        <v>40</v>
      </c>
      <c r="H7" s="117"/>
      <c r="I7" s="120"/>
      <c r="J7" s="121"/>
      <c r="K7" s="130"/>
    </row>
    <row r="8" spans="1:11" ht="16.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122">
        <v>9</v>
      </c>
      <c r="J8" s="123"/>
      <c r="K8" s="43">
        <v>10</v>
      </c>
    </row>
    <row r="9" spans="1:11" ht="20.25" customHeight="1">
      <c r="A9" s="44" t="s">
        <v>41</v>
      </c>
      <c r="B9" s="44"/>
      <c r="C9" s="45">
        <f>SUM(D9)</f>
        <v>128000</v>
      </c>
      <c r="D9" s="45">
        <f>SUM(D10)</f>
        <v>128000</v>
      </c>
      <c r="E9" s="45">
        <f>SUM(F9:I9)</f>
        <v>128000</v>
      </c>
      <c r="F9" s="45">
        <f aca="true" t="shared" si="0" ref="F9:K9">SUM(F10)</f>
        <v>0</v>
      </c>
      <c r="G9" s="45">
        <f t="shared" si="0"/>
        <v>128000</v>
      </c>
      <c r="H9" s="45">
        <f t="shared" si="0"/>
        <v>0</v>
      </c>
      <c r="I9" s="106">
        <f t="shared" si="0"/>
        <v>0</v>
      </c>
      <c r="J9" s="107"/>
      <c r="K9" s="45">
        <f t="shared" si="0"/>
        <v>0</v>
      </c>
    </row>
    <row r="10" spans="1:11" ht="19.5" customHeight="1">
      <c r="A10" s="46"/>
      <c r="B10" s="46" t="s">
        <v>42</v>
      </c>
      <c r="C10" s="47">
        <f aca="true" t="shared" si="1" ref="C10:C30">SUM(D10)</f>
        <v>128000</v>
      </c>
      <c r="D10" s="48">
        <f>SUM(E10+K10)</f>
        <v>128000</v>
      </c>
      <c r="E10" s="48">
        <f aca="true" t="shared" si="2" ref="E10:E30">SUM(F10:I10)</f>
        <v>128000</v>
      </c>
      <c r="F10" s="48">
        <v>0</v>
      </c>
      <c r="G10" s="48">
        <v>128000</v>
      </c>
      <c r="H10" s="48">
        <v>0</v>
      </c>
      <c r="I10" s="108">
        <v>0</v>
      </c>
      <c r="J10" s="109"/>
      <c r="K10" s="48">
        <f aca="true" t="shared" si="3" ref="K10:K27">SUM(K11)</f>
        <v>0</v>
      </c>
    </row>
    <row r="11" spans="1:11" ht="19.5" customHeight="1">
      <c r="A11" s="44" t="s">
        <v>43</v>
      </c>
      <c r="B11" s="44"/>
      <c r="C11" s="45">
        <f t="shared" si="1"/>
        <v>174100</v>
      </c>
      <c r="D11" s="45">
        <f aca="true" t="shared" si="4" ref="D11:I11">SUM(D12)</f>
        <v>174100</v>
      </c>
      <c r="E11" s="45">
        <f t="shared" si="4"/>
        <v>174100</v>
      </c>
      <c r="F11" s="45">
        <f t="shared" si="4"/>
        <v>0</v>
      </c>
      <c r="G11" s="45">
        <f t="shared" si="4"/>
        <v>174100</v>
      </c>
      <c r="H11" s="45">
        <f t="shared" si="4"/>
        <v>0</v>
      </c>
      <c r="I11" s="106">
        <f t="shared" si="4"/>
        <v>0</v>
      </c>
      <c r="J11" s="107"/>
      <c r="K11" s="45">
        <f t="shared" si="3"/>
        <v>0</v>
      </c>
    </row>
    <row r="12" spans="1:11" ht="22.5" customHeight="1">
      <c r="A12" s="46"/>
      <c r="B12" s="46" t="s">
        <v>44</v>
      </c>
      <c r="C12" s="47">
        <f t="shared" si="1"/>
        <v>174100</v>
      </c>
      <c r="D12" s="48">
        <f>SUM(E12+K12)</f>
        <v>174100</v>
      </c>
      <c r="E12" s="48">
        <f t="shared" si="2"/>
        <v>174100</v>
      </c>
      <c r="F12" s="48">
        <v>0</v>
      </c>
      <c r="G12" s="48">
        <v>174100</v>
      </c>
      <c r="H12" s="48">
        <v>0</v>
      </c>
      <c r="I12" s="108">
        <v>0</v>
      </c>
      <c r="J12" s="109"/>
      <c r="K12" s="48">
        <f t="shared" si="3"/>
        <v>0</v>
      </c>
    </row>
    <row r="13" spans="1:11" ht="18.75" customHeight="1">
      <c r="A13" s="44" t="s">
        <v>45</v>
      </c>
      <c r="B13" s="44"/>
      <c r="C13" s="45">
        <f t="shared" si="1"/>
        <v>619855</v>
      </c>
      <c r="D13" s="45">
        <f>SUM(D14:D16)</f>
        <v>619855</v>
      </c>
      <c r="E13" s="45">
        <f aca="true" t="shared" si="5" ref="E13:K13">SUM(E14:E16)</f>
        <v>619855</v>
      </c>
      <c r="F13" s="45">
        <f t="shared" si="5"/>
        <v>326447</v>
      </c>
      <c r="G13" s="45">
        <f t="shared" si="5"/>
        <v>293008</v>
      </c>
      <c r="H13" s="45">
        <f t="shared" si="5"/>
        <v>400</v>
      </c>
      <c r="I13" s="106">
        <f t="shared" si="5"/>
        <v>0</v>
      </c>
      <c r="J13" s="107"/>
      <c r="K13" s="45">
        <f t="shared" si="5"/>
        <v>0</v>
      </c>
    </row>
    <row r="14" spans="1:11" ht="22.5" customHeight="1">
      <c r="A14" s="46"/>
      <c r="B14" s="46" t="s">
        <v>46</v>
      </c>
      <c r="C14" s="47">
        <f t="shared" si="1"/>
        <v>210000</v>
      </c>
      <c r="D14" s="48">
        <f>SUM(E14+K14)</f>
        <v>210000</v>
      </c>
      <c r="E14" s="48">
        <f t="shared" si="2"/>
        <v>210000</v>
      </c>
      <c r="F14" s="48">
        <v>0</v>
      </c>
      <c r="G14" s="48">
        <v>210000</v>
      </c>
      <c r="H14" s="48">
        <v>0</v>
      </c>
      <c r="I14" s="108">
        <v>0</v>
      </c>
      <c r="J14" s="109"/>
      <c r="K14" s="48">
        <f t="shared" si="3"/>
        <v>0</v>
      </c>
    </row>
    <row r="15" spans="1:11" ht="22.5" customHeight="1">
      <c r="A15" s="46"/>
      <c r="B15" s="46" t="s">
        <v>47</v>
      </c>
      <c r="C15" s="47">
        <f t="shared" si="1"/>
        <v>51000</v>
      </c>
      <c r="D15" s="48">
        <f>SUM(E15+K15)</f>
        <v>51000</v>
      </c>
      <c r="E15" s="48">
        <f t="shared" si="2"/>
        <v>51000</v>
      </c>
      <c r="F15" s="48">
        <v>0</v>
      </c>
      <c r="G15" s="48">
        <v>51000</v>
      </c>
      <c r="H15" s="48">
        <v>0</v>
      </c>
      <c r="I15" s="108">
        <v>0</v>
      </c>
      <c r="J15" s="109"/>
      <c r="K15" s="48">
        <f t="shared" si="3"/>
        <v>0</v>
      </c>
    </row>
    <row r="16" spans="1:11" ht="23.25" customHeight="1">
      <c r="A16" s="46"/>
      <c r="B16" s="46" t="s">
        <v>48</v>
      </c>
      <c r="C16" s="47">
        <f t="shared" si="1"/>
        <v>358855</v>
      </c>
      <c r="D16" s="48">
        <f>SUM(E16+K16)</f>
        <v>358855</v>
      </c>
      <c r="E16" s="48">
        <f t="shared" si="2"/>
        <v>358855</v>
      </c>
      <c r="F16" s="48">
        <v>326447</v>
      </c>
      <c r="G16" s="48">
        <v>32008</v>
      </c>
      <c r="H16" s="48">
        <v>400</v>
      </c>
      <c r="I16" s="108">
        <f>SUM(I17)</f>
        <v>0</v>
      </c>
      <c r="J16" s="109"/>
      <c r="K16" s="48">
        <f t="shared" si="3"/>
        <v>0</v>
      </c>
    </row>
    <row r="17" spans="1:11" ht="22.5" customHeight="1">
      <c r="A17" s="44" t="s">
        <v>49</v>
      </c>
      <c r="B17" s="44"/>
      <c r="C17" s="45">
        <f t="shared" si="1"/>
        <v>344261</v>
      </c>
      <c r="D17" s="45">
        <f>SUM(D18:D19)</f>
        <v>344261</v>
      </c>
      <c r="E17" s="45">
        <f aca="true" t="shared" si="6" ref="E17:K17">SUM(E18:E19)</f>
        <v>344261</v>
      </c>
      <c r="F17" s="45">
        <f t="shared" si="6"/>
        <v>312041</v>
      </c>
      <c r="G17" s="45">
        <f t="shared" si="6"/>
        <v>15400</v>
      </c>
      <c r="H17" s="45">
        <f t="shared" si="6"/>
        <v>16820</v>
      </c>
      <c r="I17" s="106">
        <f t="shared" si="6"/>
        <v>0</v>
      </c>
      <c r="J17" s="107"/>
      <c r="K17" s="45">
        <f t="shared" si="6"/>
        <v>0</v>
      </c>
    </row>
    <row r="18" spans="1:11" ht="21.75" customHeight="1">
      <c r="A18" s="46"/>
      <c r="B18" s="46" t="s">
        <v>50</v>
      </c>
      <c r="C18" s="47">
        <f t="shared" si="1"/>
        <v>303300</v>
      </c>
      <c r="D18" s="48">
        <f>SUM(E18+K18)</f>
        <v>303300</v>
      </c>
      <c r="E18" s="48">
        <f t="shared" si="2"/>
        <v>303300</v>
      </c>
      <c r="F18" s="48">
        <v>303300</v>
      </c>
      <c r="G18" s="48">
        <v>0</v>
      </c>
      <c r="H18" s="48">
        <v>0</v>
      </c>
      <c r="I18" s="108">
        <v>0</v>
      </c>
      <c r="J18" s="109"/>
      <c r="K18" s="48">
        <f t="shared" si="3"/>
        <v>0</v>
      </c>
    </row>
    <row r="19" spans="1:11" ht="21.75" customHeight="1">
      <c r="A19" s="46"/>
      <c r="B19" s="46" t="s">
        <v>51</v>
      </c>
      <c r="C19" s="47">
        <f t="shared" si="1"/>
        <v>40961</v>
      </c>
      <c r="D19" s="48">
        <f>SUM(E19+K19)</f>
        <v>40961</v>
      </c>
      <c r="E19" s="48">
        <f t="shared" si="2"/>
        <v>40961</v>
      </c>
      <c r="F19" s="48">
        <v>8741</v>
      </c>
      <c r="G19" s="48">
        <v>15400</v>
      </c>
      <c r="H19" s="48">
        <v>16820</v>
      </c>
      <c r="I19" s="108">
        <v>0</v>
      </c>
      <c r="J19" s="109"/>
      <c r="K19" s="48">
        <f>SUM(K22)</f>
        <v>0</v>
      </c>
    </row>
    <row r="20" spans="1:11" ht="22.5" customHeight="1">
      <c r="A20" s="44" t="s">
        <v>63</v>
      </c>
      <c r="B20" s="44"/>
      <c r="C20" s="45">
        <f aca="true" t="shared" si="7" ref="C20:H20">C21</f>
        <v>29602</v>
      </c>
      <c r="D20" s="45">
        <f t="shared" si="7"/>
        <v>29602</v>
      </c>
      <c r="E20" s="45">
        <f t="shared" si="7"/>
        <v>29602</v>
      </c>
      <c r="F20" s="45">
        <f t="shared" si="7"/>
        <v>9200</v>
      </c>
      <c r="G20" s="45">
        <f t="shared" si="7"/>
        <v>18232</v>
      </c>
      <c r="H20" s="45">
        <f t="shared" si="7"/>
        <v>2170</v>
      </c>
      <c r="I20" s="106">
        <f>SUM(I21:I22)</f>
        <v>0</v>
      </c>
      <c r="J20" s="107"/>
      <c r="K20" s="45">
        <f>SUM(K21:K22)</f>
        <v>0</v>
      </c>
    </row>
    <row r="21" spans="1:11" ht="21.75" customHeight="1">
      <c r="A21" s="46"/>
      <c r="B21" s="46" t="s">
        <v>64</v>
      </c>
      <c r="C21" s="47">
        <f>SUM(D21)</f>
        <v>29602</v>
      </c>
      <c r="D21" s="48">
        <f>SUM(E21+K21)</f>
        <v>29602</v>
      </c>
      <c r="E21" s="48">
        <f>SUM(F21:I21)</f>
        <v>29602</v>
      </c>
      <c r="F21" s="48">
        <v>9200</v>
      </c>
      <c r="G21" s="48">
        <v>18232</v>
      </c>
      <c r="H21" s="48">
        <v>2170</v>
      </c>
      <c r="I21" s="108">
        <v>0</v>
      </c>
      <c r="J21" s="109"/>
      <c r="K21" s="48">
        <f t="shared" si="3"/>
        <v>0</v>
      </c>
    </row>
    <row r="22" spans="1:11" ht="20.25" customHeight="1">
      <c r="A22" s="44" t="s">
        <v>52</v>
      </c>
      <c r="B22" s="44"/>
      <c r="C22" s="45">
        <f>SUM(D22)</f>
        <v>5764142</v>
      </c>
      <c r="D22" s="45">
        <f>D23+D24</f>
        <v>5764142</v>
      </c>
      <c r="E22" s="45">
        <f>E23+E24</f>
        <v>5764142</v>
      </c>
      <c r="F22" s="45">
        <f>F23+F24</f>
        <v>4538395</v>
      </c>
      <c r="G22" s="45">
        <f>G23+G24</f>
        <v>895299</v>
      </c>
      <c r="H22" s="45">
        <f>H23+H24</f>
        <v>330448</v>
      </c>
      <c r="I22" s="106">
        <f>SUM(I23)</f>
        <v>0</v>
      </c>
      <c r="J22" s="107"/>
      <c r="K22" s="45">
        <f t="shared" si="3"/>
        <v>0</v>
      </c>
    </row>
    <row r="23" spans="1:11" ht="25.5" customHeight="1">
      <c r="A23" s="46"/>
      <c r="B23" s="46" t="s">
        <v>53</v>
      </c>
      <c r="C23" s="47">
        <f t="shared" si="1"/>
        <v>5550588</v>
      </c>
      <c r="D23" s="48">
        <f>SUM(E23+K23)</f>
        <v>5550588</v>
      </c>
      <c r="E23" s="48">
        <f t="shared" si="2"/>
        <v>5550588</v>
      </c>
      <c r="F23" s="48">
        <v>4538395</v>
      </c>
      <c r="G23" s="48">
        <v>681745</v>
      </c>
      <c r="H23" s="48">
        <v>330448</v>
      </c>
      <c r="I23" s="108">
        <v>0</v>
      </c>
      <c r="J23" s="109"/>
      <c r="K23" s="48">
        <f>SUM(K25)</f>
        <v>0</v>
      </c>
    </row>
    <row r="24" spans="1:11" ht="25.5" customHeight="1">
      <c r="A24" s="46"/>
      <c r="B24" s="46" t="s">
        <v>61</v>
      </c>
      <c r="C24" s="47">
        <f>SUM(D24)</f>
        <v>213554</v>
      </c>
      <c r="D24" s="48">
        <f>SUM(E24+K24)</f>
        <v>213554</v>
      </c>
      <c r="E24" s="48">
        <f>SUM(F24:I24)</f>
        <v>213554</v>
      </c>
      <c r="F24" s="48">
        <v>0</v>
      </c>
      <c r="G24" s="48">
        <v>213554</v>
      </c>
      <c r="H24" s="48">
        <v>0</v>
      </c>
      <c r="I24" s="108">
        <v>0</v>
      </c>
      <c r="J24" s="109"/>
      <c r="K24" s="48">
        <f>SUM(K26)</f>
        <v>0</v>
      </c>
    </row>
    <row r="25" spans="1:11" ht="21" customHeight="1">
      <c r="A25" s="44" t="s">
        <v>54</v>
      </c>
      <c r="B25" s="44"/>
      <c r="C25" s="45">
        <f t="shared" si="1"/>
        <v>4214500</v>
      </c>
      <c r="D25" s="45">
        <f aca="true" t="shared" si="8" ref="D25:I25">SUM(D26)</f>
        <v>4214500</v>
      </c>
      <c r="E25" s="45">
        <f t="shared" si="8"/>
        <v>4214500</v>
      </c>
      <c r="F25" s="45">
        <f t="shared" si="8"/>
        <v>0</v>
      </c>
      <c r="G25" s="45">
        <f t="shared" si="8"/>
        <v>4214500</v>
      </c>
      <c r="H25" s="45">
        <f t="shared" si="8"/>
        <v>0</v>
      </c>
      <c r="I25" s="106">
        <f t="shared" si="8"/>
        <v>0</v>
      </c>
      <c r="J25" s="107"/>
      <c r="K25" s="45">
        <f t="shared" si="3"/>
        <v>0</v>
      </c>
    </row>
    <row r="26" spans="1:11" ht="25.5" customHeight="1">
      <c r="A26" s="49"/>
      <c r="B26" s="46" t="s">
        <v>55</v>
      </c>
      <c r="C26" s="47">
        <f t="shared" si="1"/>
        <v>4214500</v>
      </c>
      <c r="D26" s="48">
        <f>SUM(E26+K26)</f>
        <v>4214500</v>
      </c>
      <c r="E26" s="48">
        <f t="shared" si="2"/>
        <v>4214500</v>
      </c>
      <c r="F26" s="48">
        <v>0</v>
      </c>
      <c r="G26" s="48">
        <v>4214500</v>
      </c>
      <c r="H26" s="48">
        <v>0</v>
      </c>
      <c r="I26" s="108">
        <v>0</v>
      </c>
      <c r="J26" s="109"/>
      <c r="K26" s="48">
        <f t="shared" si="3"/>
        <v>0</v>
      </c>
    </row>
    <row r="27" spans="1:11" ht="20.25" customHeight="1">
      <c r="A27" s="44" t="s">
        <v>56</v>
      </c>
      <c r="B27" s="50"/>
      <c r="C27" s="45">
        <f t="shared" si="1"/>
        <v>10500</v>
      </c>
      <c r="D27" s="45">
        <f aca="true" t="shared" si="9" ref="D27:I27">SUM(D28)</f>
        <v>10500</v>
      </c>
      <c r="E27" s="45">
        <f t="shared" si="9"/>
        <v>10500</v>
      </c>
      <c r="F27" s="45">
        <f t="shared" si="9"/>
        <v>0</v>
      </c>
      <c r="G27" s="45">
        <f t="shared" si="9"/>
        <v>10500</v>
      </c>
      <c r="H27" s="45">
        <f t="shared" si="9"/>
        <v>0</v>
      </c>
      <c r="I27" s="106">
        <f t="shared" si="9"/>
        <v>0</v>
      </c>
      <c r="J27" s="107"/>
      <c r="K27" s="45">
        <f t="shared" si="3"/>
        <v>0</v>
      </c>
    </row>
    <row r="28" spans="1:11" ht="26.25" customHeight="1">
      <c r="A28" s="49"/>
      <c r="B28" s="46" t="s">
        <v>57</v>
      </c>
      <c r="C28" s="47">
        <f t="shared" si="1"/>
        <v>10500</v>
      </c>
      <c r="D28" s="48">
        <f>SUM(E28+K28)</f>
        <v>10500</v>
      </c>
      <c r="E28" s="48">
        <f t="shared" si="2"/>
        <v>10500</v>
      </c>
      <c r="F28" s="48">
        <v>0</v>
      </c>
      <c r="G28" s="48">
        <v>10500</v>
      </c>
      <c r="H28" s="48">
        <v>0</v>
      </c>
      <c r="I28" s="108">
        <v>0</v>
      </c>
      <c r="J28" s="109"/>
      <c r="K28" s="48">
        <v>0</v>
      </c>
    </row>
    <row r="29" spans="1:11" ht="20.25" customHeight="1">
      <c r="A29" s="44" t="s">
        <v>58</v>
      </c>
      <c r="B29" s="44"/>
      <c r="C29" s="45">
        <f t="shared" si="1"/>
        <v>246000</v>
      </c>
      <c r="D29" s="45">
        <f>SUM(D30)</f>
        <v>246000</v>
      </c>
      <c r="E29" s="45">
        <f aca="true" t="shared" si="10" ref="E29:K29">SUM(E30)</f>
        <v>246000</v>
      </c>
      <c r="F29" s="45">
        <f t="shared" si="10"/>
        <v>188350</v>
      </c>
      <c r="G29" s="45">
        <f t="shared" si="10"/>
        <v>57650</v>
      </c>
      <c r="H29" s="45">
        <f t="shared" si="10"/>
        <v>0</v>
      </c>
      <c r="I29" s="106">
        <f t="shared" si="10"/>
        <v>0</v>
      </c>
      <c r="J29" s="107"/>
      <c r="K29" s="45">
        <f t="shared" si="10"/>
        <v>0</v>
      </c>
    </row>
    <row r="30" spans="1:11" ht="23.25" customHeight="1">
      <c r="A30" s="49"/>
      <c r="B30" s="46" t="s">
        <v>59</v>
      </c>
      <c r="C30" s="47">
        <f t="shared" si="1"/>
        <v>246000</v>
      </c>
      <c r="D30" s="48">
        <f>SUM(E30+K30)</f>
        <v>246000</v>
      </c>
      <c r="E30" s="48">
        <f t="shared" si="2"/>
        <v>246000</v>
      </c>
      <c r="F30" s="48">
        <v>188350</v>
      </c>
      <c r="G30" s="48">
        <v>57650</v>
      </c>
      <c r="H30" s="48">
        <v>0</v>
      </c>
      <c r="I30" s="108">
        <v>0</v>
      </c>
      <c r="J30" s="109"/>
      <c r="K30" s="48">
        <v>0</v>
      </c>
    </row>
    <row r="31" spans="1:11" ht="30.75" customHeight="1">
      <c r="A31" s="110" t="s">
        <v>60</v>
      </c>
      <c r="B31" s="111"/>
      <c r="C31" s="51">
        <f aca="true" t="shared" si="11" ref="C31:I31">C9+C11+C13+C17+C20+C22+C25+C27+C29</f>
        <v>11530960</v>
      </c>
      <c r="D31" s="51">
        <f t="shared" si="11"/>
        <v>11530960</v>
      </c>
      <c r="E31" s="51">
        <f t="shared" si="11"/>
        <v>11530960</v>
      </c>
      <c r="F31" s="51">
        <f t="shared" si="11"/>
        <v>5374433</v>
      </c>
      <c r="G31" s="51">
        <f t="shared" si="11"/>
        <v>5806689</v>
      </c>
      <c r="H31" s="51">
        <f t="shared" si="11"/>
        <v>349838</v>
      </c>
      <c r="I31" s="112">
        <f t="shared" si="11"/>
        <v>0</v>
      </c>
      <c r="J31" s="113"/>
      <c r="K31" s="51">
        <f>K9+K11+K13+K17+K20+K22+K25+K27+K29</f>
        <v>0</v>
      </c>
    </row>
  </sheetData>
  <sheetProtection/>
  <mergeCells count="38">
    <mergeCell ref="I1:K1"/>
    <mergeCell ref="A2:K2"/>
    <mergeCell ref="A4:A7"/>
    <mergeCell ref="B4:B7"/>
    <mergeCell ref="C4:C7"/>
    <mergeCell ref="D4:D7"/>
    <mergeCell ref="E4:K4"/>
    <mergeCell ref="E5:E7"/>
    <mergeCell ref="F5:J5"/>
    <mergeCell ref="K5:K7"/>
    <mergeCell ref="F6:G6"/>
    <mergeCell ref="H6:H7"/>
    <mergeCell ref="I6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9:J29"/>
    <mergeCell ref="I30:J30"/>
    <mergeCell ref="A31:B31"/>
    <mergeCell ref="I31:J31"/>
    <mergeCell ref="I23:J23"/>
    <mergeCell ref="I24:J24"/>
    <mergeCell ref="I25:J25"/>
    <mergeCell ref="I26:J26"/>
    <mergeCell ref="I27:J27"/>
    <mergeCell ref="I28:J28"/>
  </mergeCells>
  <printOptions horizontalCentered="1"/>
  <pageMargins left="0.35433070866141736" right="0.2362204724409449" top="0.9055118110236221" bottom="0.5905511811023623" header="0.5905511811023623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2009-02-20T14:13:17Z</cp:lastPrinted>
  <dcterms:created xsi:type="dcterms:W3CDTF">2006-09-22T13:37:51Z</dcterms:created>
  <dcterms:modified xsi:type="dcterms:W3CDTF">2010-12-21T09:14:14Z</dcterms:modified>
  <cp:category/>
  <cp:version/>
  <cp:contentType/>
  <cp:contentStatus/>
</cp:coreProperties>
</file>