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ącznik1" sheetId="1" r:id="rId1"/>
    <sheet name="Załącznik2" sheetId="2" r:id="rId2"/>
  </sheets>
  <definedNames>
    <definedName name="_xlnm.Print_Area" localSheetId="1">'Załącznik2'!$A$1:$J$72</definedName>
    <definedName name="_xlnm.Print_Titles" localSheetId="0">'Załącznik1'!$4:$5</definedName>
    <definedName name="_xlnm.Print_Titles" localSheetId="1">'Załącznik2'!$4:$5</definedName>
  </definedNames>
  <calcPr fullCalcOnLoad="1"/>
</workbook>
</file>

<file path=xl/sharedStrings.xml><?xml version="1.0" encoding="utf-8"?>
<sst xmlns="http://schemas.openxmlformats.org/spreadsheetml/2006/main" count="142" uniqueCount="56">
  <si>
    <t>( W PEŁNEJ SZCZEGÓŁOWOŚCI KLASYFIKACJI BUDŻETOWEJ)</t>
  </si>
  <si>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</si>
  <si>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</si>
  <si>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</si>
  <si>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</si>
  <si>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</si>
  <si>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</si>
  <si>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</si>
  <si>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</si>
  <si>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</si>
  <si>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</si>
  <si>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Zakup materiałów i wyposażenia</t>
  </si>
  <si>
    <t>Zakup usług pozostałych</t>
  </si>
  <si>
    <t>Pozostała działalność</t>
  </si>
  <si>
    <t>Oświata i wychowanie</t>
  </si>
  <si>
    <t>Ogółem:</t>
  </si>
  <si>
    <t>WYDATKI - paragrafy</t>
  </si>
  <si>
    <t>RAZEM:</t>
  </si>
  <si>
    <t>(Z PODZIAŁEM NA WYODRĘBNIONE JEDNOSTKI ORGANIZACYJNE POWIATU)</t>
  </si>
  <si>
    <t>Starostwo Powiatowe w Stargardzie Szczecińskim</t>
  </si>
  <si>
    <t xml:space="preserve">Ogółem: </t>
  </si>
  <si>
    <t>Składki na ubezpieczenia społeczne</t>
  </si>
  <si>
    <t>Wynagrodzenia bezosobowe</t>
  </si>
  <si>
    <t>Dodatkowe wynagrodzenie roczne</t>
  </si>
  <si>
    <t>Składki na Fundusz Pracy</t>
  </si>
  <si>
    <t>Wydział Planowania i Rozwoju - "N"</t>
  </si>
  <si>
    <t>Zespół Szkół Specjalnych</t>
  </si>
  <si>
    <t xml:space="preserve">Zespół Szkół Nr 1 </t>
  </si>
  <si>
    <t>Zespół Szkół Budowlano - Technicznych</t>
  </si>
  <si>
    <t>per saldo</t>
  </si>
  <si>
    <t>WYDATKI - w grupach</t>
  </si>
  <si>
    <t>Administracja publiczna</t>
  </si>
  <si>
    <t>WYDATKI BIEŻĄCE</t>
  </si>
  <si>
    <t>w tym:</t>
  </si>
  <si>
    <t>WYDATKI MAJĄTKOWE</t>
  </si>
  <si>
    <t>Kultura i ochrona dziedzictwa narodowego</t>
  </si>
  <si>
    <t>Urzędy wojewódzkie</t>
  </si>
  <si>
    <t>Koszty postępowania sądowego i prokuratorskiego</t>
  </si>
  <si>
    <t>Szkoły zawodowe</t>
  </si>
  <si>
    <t>Pozostałe odsetki</t>
  </si>
  <si>
    <t>Biuro Obsługi Zarządu i Rady Powiatu "C"</t>
  </si>
  <si>
    <t>Wydział Finansowy "G"</t>
  </si>
  <si>
    <t>Szkoły podstawowe specjalne</t>
  </si>
  <si>
    <t>Zakup usług remontowych</t>
  </si>
  <si>
    <t>Wynagrodzenia</t>
  </si>
  <si>
    <t>Składki naliczane od wynagrodzeń</t>
  </si>
  <si>
    <t>Wynagrodzenia i składki od nich naliczane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</si>
  <si>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</si>
  <si>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</si>
  <si>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</si>
  <si>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</si>
  <si>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na programy finansowane z udziałem środków, o których mowa w art. 5 ust.1 pkt 2 i 3, w części związanej z realizacją zadań jednostki samorządu terytorialnego</t>
  </si>
  <si>
    <t>Festiwal Młodych Talentów i Piosenki Ekologicznej</t>
  </si>
  <si>
    <t>Obsługa Sceny</t>
  </si>
  <si>
    <t>Zakup energii</t>
  </si>
  <si>
    <t>ZMIANY UKŁADU WYKONAWCZEGO BUDŻETU POWIATU STARGARDZKIEGO NA 2011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</si>
</sst>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58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right" vertical="center"/>
    </xf>
    <xf numFmtId="0" fontId="7" fillId="6" borderId="10" xfId="0" applyFont="1" applyFill="1" applyBorder="1" applyAlignment="1">
      <alignment horizontal="right" vertical="center"/>
    </xf>
    <xf numFmtId="3" fontId="7" fillId="6" borderId="10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3" fillId="4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6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7" fillId="6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3" fontId="0" fillId="0" borderId="0" xfId="0" applyNumberForma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52" applyBorder="1">
      <alignment/>
      <protection/>
    </xf>
    <xf numFmtId="0" fontId="16" fillId="0" borderId="10" xfId="53" applyFont="1" applyFill="1" applyBorder="1" applyAlignment="1">
      <alignment horizontal="right" vertical="center"/>
      <protection/>
    </xf>
    <xf numFmtId="3" fontId="60" fillId="0" borderId="10" xfId="52" applyNumberFormat="1" applyFont="1" applyFill="1" applyBorder="1" applyAlignment="1">
      <alignment vertical="center"/>
      <protection/>
    </xf>
    <xf numFmtId="49" fontId="17" fillId="0" borderId="10" xfId="53" applyNumberFormat="1" applyFont="1" applyBorder="1" applyAlignment="1">
      <alignment vertical="center"/>
      <protection/>
    </xf>
    <xf numFmtId="49" fontId="17" fillId="0" borderId="10" xfId="53" applyNumberFormat="1" applyFont="1" applyBorder="1" applyAlignment="1">
      <alignment vertical="center" wrapText="1"/>
      <protection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3" fontId="63" fillId="0" borderId="11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 1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90" zoomScaleNormal="90" workbookViewId="0" topLeftCell="A1">
      <selection activeCell="L21" sqref="L21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72" customWidth="1"/>
    <col min="4" max="4" width="44.851562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15.75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10"/>
      <c r="B3" s="10"/>
      <c r="C3" s="67"/>
      <c r="D3" s="10"/>
      <c r="E3" s="10"/>
      <c r="F3" s="10"/>
      <c r="G3" s="10"/>
      <c r="H3" s="10"/>
      <c r="I3" s="10"/>
      <c r="J3" s="11" t="s">
        <v>1</v>
      </c>
    </row>
    <row r="4" spans="1:10" ht="15.75">
      <c r="A4" s="99" t="s">
        <v>2</v>
      </c>
      <c r="B4" s="99" t="s">
        <v>3</v>
      </c>
      <c r="C4" s="94" t="s">
        <v>4</v>
      </c>
      <c r="D4" s="94" t="s">
        <v>5</v>
      </c>
      <c r="E4" s="95" t="s">
        <v>6</v>
      </c>
      <c r="F4" s="95"/>
      <c r="G4" s="95" t="s">
        <v>7</v>
      </c>
      <c r="H4" s="95"/>
      <c r="I4" s="95" t="s">
        <v>8</v>
      </c>
      <c r="J4" s="95"/>
    </row>
    <row r="5" spans="1:10" ht="21.75" customHeight="1">
      <c r="A5" s="99"/>
      <c r="B5" s="99"/>
      <c r="C5" s="94"/>
      <c r="D5" s="94"/>
      <c r="E5" s="50" t="s">
        <v>9</v>
      </c>
      <c r="F5" s="50" t="s">
        <v>10</v>
      </c>
      <c r="G5" s="50" t="s">
        <v>9</v>
      </c>
      <c r="H5" s="50" t="s">
        <v>10</v>
      </c>
      <c r="I5" s="50" t="s">
        <v>9</v>
      </c>
      <c r="J5" s="50" t="s">
        <v>10</v>
      </c>
    </row>
    <row r="6" spans="1:11" ht="21" customHeight="1">
      <c r="A6" s="51">
        <v>750</v>
      </c>
      <c r="B6" s="51"/>
      <c r="C6" s="51"/>
      <c r="D6" s="19" t="s">
        <v>31</v>
      </c>
      <c r="E6" s="52">
        <f aca="true" t="shared" si="0" ref="E6:J6">E7</f>
        <v>0</v>
      </c>
      <c r="F6" s="52">
        <f t="shared" si="0"/>
        <v>0</v>
      </c>
      <c r="G6" s="52">
        <f t="shared" si="0"/>
        <v>1000</v>
      </c>
      <c r="H6" s="52">
        <f t="shared" si="0"/>
        <v>1000</v>
      </c>
      <c r="I6" s="52">
        <f t="shared" si="0"/>
        <v>0</v>
      </c>
      <c r="J6" s="52">
        <f t="shared" si="0"/>
        <v>0</v>
      </c>
      <c r="K6" s="1"/>
    </row>
    <row r="7" spans="1:11" s="74" customFormat="1" ht="19.5" customHeight="1">
      <c r="A7" s="42"/>
      <c r="B7" s="42">
        <v>75011</v>
      </c>
      <c r="C7" s="15"/>
      <c r="D7" s="47" t="s">
        <v>36</v>
      </c>
      <c r="E7" s="53">
        <f aca="true" t="shared" si="1" ref="E7:J7">SUM(E8:E9)</f>
        <v>0</v>
      </c>
      <c r="F7" s="53">
        <f t="shared" si="1"/>
        <v>0</v>
      </c>
      <c r="G7" s="53">
        <f t="shared" si="1"/>
        <v>1000</v>
      </c>
      <c r="H7" s="53">
        <f t="shared" si="1"/>
        <v>1000</v>
      </c>
      <c r="I7" s="53">
        <f t="shared" si="1"/>
        <v>0</v>
      </c>
      <c r="J7" s="53">
        <f t="shared" si="1"/>
        <v>0</v>
      </c>
      <c r="K7" s="73"/>
    </row>
    <row r="8" spans="1:11" s="66" customFormat="1" ht="18.75" customHeight="1">
      <c r="A8" s="40"/>
      <c r="B8" s="40"/>
      <c r="C8" s="12">
        <v>4040</v>
      </c>
      <c r="D8" s="21" t="s">
        <v>23</v>
      </c>
      <c r="E8" s="54">
        <v>0</v>
      </c>
      <c r="F8" s="54">
        <v>0</v>
      </c>
      <c r="G8" s="54">
        <v>0</v>
      </c>
      <c r="H8" s="54">
        <v>1000</v>
      </c>
      <c r="I8" s="54">
        <v>0</v>
      </c>
      <c r="J8" s="54">
        <v>0</v>
      </c>
      <c r="K8" s="1"/>
    </row>
    <row r="9" spans="1:11" s="66" customFormat="1" ht="34.5" customHeight="1">
      <c r="A9" s="40"/>
      <c r="B9" s="40"/>
      <c r="C9" s="12">
        <v>4610</v>
      </c>
      <c r="D9" s="21" t="s">
        <v>37</v>
      </c>
      <c r="E9" s="54">
        <v>0</v>
      </c>
      <c r="F9" s="54">
        <v>0</v>
      </c>
      <c r="G9" s="54">
        <v>1000</v>
      </c>
      <c r="H9" s="54">
        <v>0</v>
      </c>
      <c r="I9" s="54">
        <v>0</v>
      </c>
      <c r="J9" s="54">
        <v>0</v>
      </c>
      <c r="K9" s="1"/>
    </row>
    <row r="10" spans="1:11" ht="21" customHeight="1">
      <c r="A10" s="18">
        <v>801</v>
      </c>
      <c r="B10" s="18"/>
      <c r="C10" s="51"/>
      <c r="D10" s="19" t="s">
        <v>14</v>
      </c>
      <c r="E10" s="52">
        <f aca="true" t="shared" si="2" ref="E10:J10">E11+E14+E17</f>
        <v>0</v>
      </c>
      <c r="F10" s="52">
        <f t="shared" si="2"/>
        <v>0</v>
      </c>
      <c r="G10" s="52">
        <f t="shared" si="2"/>
        <v>12531</v>
      </c>
      <c r="H10" s="52">
        <f t="shared" si="2"/>
        <v>12531</v>
      </c>
      <c r="I10" s="52">
        <f t="shared" si="2"/>
        <v>0</v>
      </c>
      <c r="J10" s="52">
        <f t="shared" si="2"/>
        <v>0</v>
      </c>
      <c r="K10" s="1"/>
    </row>
    <row r="11" spans="1:11" s="74" customFormat="1" ht="19.5" customHeight="1">
      <c r="A11" s="42"/>
      <c r="B11" s="42">
        <v>80102</v>
      </c>
      <c r="C11" s="15"/>
      <c r="D11" s="47" t="s">
        <v>42</v>
      </c>
      <c r="E11" s="53">
        <f aca="true" t="shared" si="3" ref="E11:J11">E12+E13</f>
        <v>0</v>
      </c>
      <c r="F11" s="53">
        <f t="shared" si="3"/>
        <v>0</v>
      </c>
      <c r="G11" s="53">
        <f t="shared" si="3"/>
        <v>10000</v>
      </c>
      <c r="H11" s="53">
        <f t="shared" si="3"/>
        <v>10000</v>
      </c>
      <c r="I11" s="53">
        <f t="shared" si="3"/>
        <v>0</v>
      </c>
      <c r="J11" s="53">
        <f t="shared" si="3"/>
        <v>0</v>
      </c>
      <c r="K11" s="73"/>
    </row>
    <row r="12" spans="1:11" s="66" customFormat="1" ht="20.25" customHeight="1">
      <c r="A12" s="40"/>
      <c r="B12" s="40"/>
      <c r="C12" s="12">
        <v>4260</v>
      </c>
      <c r="D12" s="21" t="s">
        <v>54</v>
      </c>
      <c r="E12" s="54">
        <v>0</v>
      </c>
      <c r="F12" s="54">
        <v>0</v>
      </c>
      <c r="G12" s="54">
        <v>0</v>
      </c>
      <c r="H12" s="54">
        <v>10000</v>
      </c>
      <c r="I12" s="54">
        <v>0</v>
      </c>
      <c r="J12" s="54">
        <v>0</v>
      </c>
      <c r="K12" s="1"/>
    </row>
    <row r="13" spans="1:11" ht="18" customHeight="1">
      <c r="A13" s="41"/>
      <c r="B13" s="41"/>
      <c r="C13" s="12">
        <v>4270</v>
      </c>
      <c r="D13" s="17" t="s">
        <v>43</v>
      </c>
      <c r="E13" s="54">
        <v>0</v>
      </c>
      <c r="F13" s="54">
        <v>0</v>
      </c>
      <c r="G13" s="54">
        <v>10000</v>
      </c>
      <c r="H13" s="54">
        <v>0</v>
      </c>
      <c r="I13" s="54">
        <v>0</v>
      </c>
      <c r="J13" s="54">
        <v>0</v>
      </c>
      <c r="K13" s="1"/>
    </row>
    <row r="14" spans="1:11" s="74" customFormat="1" ht="18.75" customHeight="1">
      <c r="A14" s="42"/>
      <c r="B14" s="42">
        <v>80130</v>
      </c>
      <c r="C14" s="15"/>
      <c r="D14" s="47" t="s">
        <v>38</v>
      </c>
      <c r="E14" s="53">
        <f aca="true" t="shared" si="4" ref="E14:J14">SUM(E15:E16)</f>
        <v>0</v>
      </c>
      <c r="F14" s="53">
        <f t="shared" si="4"/>
        <v>0</v>
      </c>
      <c r="G14" s="53">
        <f t="shared" si="4"/>
        <v>31</v>
      </c>
      <c r="H14" s="53">
        <f t="shared" si="4"/>
        <v>31</v>
      </c>
      <c r="I14" s="53">
        <f t="shared" si="4"/>
        <v>0</v>
      </c>
      <c r="J14" s="53">
        <f t="shared" si="4"/>
        <v>0</v>
      </c>
      <c r="K14" s="73"/>
    </row>
    <row r="15" spans="1:11" s="66" customFormat="1" ht="20.25" customHeight="1">
      <c r="A15" s="40"/>
      <c r="B15" s="40"/>
      <c r="C15" s="12">
        <v>4210</v>
      </c>
      <c r="D15" s="21" t="s">
        <v>11</v>
      </c>
      <c r="E15" s="54">
        <v>0</v>
      </c>
      <c r="F15" s="54">
        <v>0</v>
      </c>
      <c r="G15" s="54">
        <v>0</v>
      </c>
      <c r="H15" s="54">
        <v>31</v>
      </c>
      <c r="I15" s="54">
        <v>0</v>
      </c>
      <c r="J15" s="54">
        <v>0</v>
      </c>
      <c r="K15" s="1"/>
    </row>
    <row r="16" spans="1:11" ht="18" customHeight="1">
      <c r="A16" s="41"/>
      <c r="B16" s="41"/>
      <c r="C16" s="12">
        <v>4580</v>
      </c>
      <c r="D16" s="17" t="s">
        <v>39</v>
      </c>
      <c r="E16" s="54">
        <v>0</v>
      </c>
      <c r="F16" s="54">
        <v>0</v>
      </c>
      <c r="G16" s="54">
        <v>31</v>
      </c>
      <c r="H16" s="54">
        <v>0</v>
      </c>
      <c r="I16" s="54">
        <v>0</v>
      </c>
      <c r="J16" s="54">
        <v>0</v>
      </c>
      <c r="K16" s="1"/>
    </row>
    <row r="17" spans="1:11" s="74" customFormat="1" ht="18" customHeight="1">
      <c r="A17" s="42"/>
      <c r="B17" s="42">
        <v>80195</v>
      </c>
      <c r="C17" s="15"/>
      <c r="D17" s="47" t="s">
        <v>13</v>
      </c>
      <c r="E17" s="53">
        <f aca="true" t="shared" si="5" ref="E17:J17">SUM(E18:E20)</f>
        <v>0</v>
      </c>
      <c r="F17" s="53">
        <f t="shared" si="5"/>
        <v>0</v>
      </c>
      <c r="G17" s="53">
        <f t="shared" si="5"/>
        <v>2500</v>
      </c>
      <c r="H17" s="53">
        <f t="shared" si="5"/>
        <v>2500</v>
      </c>
      <c r="I17" s="53">
        <f t="shared" si="5"/>
        <v>0</v>
      </c>
      <c r="J17" s="53">
        <f t="shared" si="5"/>
        <v>0</v>
      </c>
      <c r="K17" s="73"/>
    </row>
    <row r="18" spans="1:11" ht="20.25" customHeight="1">
      <c r="A18" s="41"/>
      <c r="B18" s="41"/>
      <c r="C18" s="12">
        <v>4170</v>
      </c>
      <c r="D18" s="21" t="s">
        <v>22</v>
      </c>
      <c r="E18" s="54">
        <v>0</v>
      </c>
      <c r="F18" s="54">
        <v>0</v>
      </c>
      <c r="G18" s="54">
        <v>0</v>
      </c>
      <c r="H18" s="54">
        <v>1000</v>
      </c>
      <c r="I18" s="54">
        <v>0</v>
      </c>
      <c r="J18" s="54">
        <v>0</v>
      </c>
      <c r="K18" s="1"/>
    </row>
    <row r="19" spans="1:11" ht="20.25" customHeight="1">
      <c r="A19" s="41"/>
      <c r="B19" s="41"/>
      <c r="C19" s="12">
        <v>4210</v>
      </c>
      <c r="D19" s="21" t="s">
        <v>11</v>
      </c>
      <c r="E19" s="54">
        <v>0</v>
      </c>
      <c r="F19" s="54">
        <v>0</v>
      </c>
      <c r="G19" s="54">
        <v>1300</v>
      </c>
      <c r="H19" s="54">
        <v>0</v>
      </c>
      <c r="I19" s="54">
        <v>0</v>
      </c>
      <c r="J19" s="54">
        <v>0</v>
      </c>
      <c r="K19" s="1"/>
    </row>
    <row r="20" spans="1:11" ht="18" customHeight="1">
      <c r="A20" s="41"/>
      <c r="B20" s="41"/>
      <c r="C20" s="12">
        <v>4300</v>
      </c>
      <c r="D20" s="21" t="s">
        <v>12</v>
      </c>
      <c r="E20" s="54">
        <v>0</v>
      </c>
      <c r="F20" s="54">
        <v>0</v>
      </c>
      <c r="G20" s="54">
        <v>1200</v>
      </c>
      <c r="H20" s="54">
        <v>1500</v>
      </c>
      <c r="I20" s="54">
        <v>0</v>
      </c>
      <c r="J20" s="54">
        <v>0</v>
      </c>
      <c r="K20" s="1"/>
    </row>
    <row r="21" spans="1:11" ht="30.75" customHeight="1">
      <c r="A21" s="51">
        <v>921</v>
      </c>
      <c r="B21" s="49"/>
      <c r="C21" s="51"/>
      <c r="D21" s="48" t="s">
        <v>35</v>
      </c>
      <c r="E21" s="52">
        <f aca="true" t="shared" si="6" ref="E21:J21">E22</f>
        <v>0</v>
      </c>
      <c r="F21" s="52">
        <f t="shared" si="6"/>
        <v>0</v>
      </c>
      <c r="G21" s="52">
        <f t="shared" si="6"/>
        <v>65000</v>
      </c>
      <c r="H21" s="52">
        <f t="shared" si="6"/>
        <v>65000</v>
      </c>
      <c r="I21" s="52">
        <f t="shared" si="6"/>
        <v>0</v>
      </c>
      <c r="J21" s="52">
        <f t="shared" si="6"/>
        <v>0</v>
      </c>
      <c r="K21" s="1"/>
    </row>
    <row r="22" spans="1:11" s="75" customFormat="1" ht="18.75" customHeight="1">
      <c r="A22" s="43"/>
      <c r="B22" s="14">
        <v>92195</v>
      </c>
      <c r="C22" s="15"/>
      <c r="D22" s="16" t="s">
        <v>13</v>
      </c>
      <c r="E22" s="55">
        <f aca="true" t="shared" si="7" ref="E22:J22">SUM(E23:E27)</f>
        <v>0</v>
      </c>
      <c r="F22" s="55">
        <f t="shared" si="7"/>
        <v>0</v>
      </c>
      <c r="G22" s="55">
        <f t="shared" si="7"/>
        <v>65000</v>
      </c>
      <c r="H22" s="55">
        <f t="shared" si="7"/>
        <v>65000</v>
      </c>
      <c r="I22" s="55">
        <f t="shared" si="7"/>
        <v>0</v>
      </c>
      <c r="J22" s="55">
        <f t="shared" si="7"/>
        <v>0</v>
      </c>
      <c r="K22" s="73"/>
    </row>
    <row r="23" spans="1:11" ht="19.5" customHeight="1">
      <c r="A23" s="13"/>
      <c r="B23" s="14"/>
      <c r="C23" s="12">
        <v>4110</v>
      </c>
      <c r="D23" s="20" t="s">
        <v>21</v>
      </c>
      <c r="E23" s="56">
        <v>0</v>
      </c>
      <c r="F23" s="56">
        <v>0</v>
      </c>
      <c r="G23" s="56">
        <v>450</v>
      </c>
      <c r="H23" s="56">
        <v>1075</v>
      </c>
      <c r="I23" s="56">
        <v>0</v>
      </c>
      <c r="J23" s="56">
        <v>0</v>
      </c>
      <c r="K23" s="1"/>
    </row>
    <row r="24" spans="1:11" ht="18" customHeight="1">
      <c r="A24" s="13"/>
      <c r="B24" s="14"/>
      <c r="C24" s="12">
        <v>4120</v>
      </c>
      <c r="D24" s="20" t="s">
        <v>24</v>
      </c>
      <c r="E24" s="56">
        <v>0</v>
      </c>
      <c r="F24" s="56">
        <v>0</v>
      </c>
      <c r="G24" s="56">
        <v>50</v>
      </c>
      <c r="H24" s="56">
        <v>175</v>
      </c>
      <c r="I24" s="56">
        <v>0</v>
      </c>
      <c r="J24" s="56">
        <v>0</v>
      </c>
      <c r="K24" s="1"/>
    </row>
    <row r="25" spans="1:11" ht="19.5" customHeight="1">
      <c r="A25" s="13"/>
      <c r="B25" s="14"/>
      <c r="C25" s="12">
        <v>4170</v>
      </c>
      <c r="D25" s="20" t="s">
        <v>22</v>
      </c>
      <c r="E25" s="56">
        <v>0</v>
      </c>
      <c r="F25" s="56">
        <v>0</v>
      </c>
      <c r="G25" s="56">
        <v>8000</v>
      </c>
      <c r="H25" s="56">
        <v>12000</v>
      </c>
      <c r="I25" s="56">
        <v>0</v>
      </c>
      <c r="J25" s="56">
        <v>0</v>
      </c>
      <c r="K25" s="1"/>
    </row>
    <row r="26" spans="1:11" ht="18" customHeight="1">
      <c r="A26" s="13"/>
      <c r="B26" s="14"/>
      <c r="C26" s="12">
        <v>4210</v>
      </c>
      <c r="D26" s="20" t="s">
        <v>11</v>
      </c>
      <c r="E26" s="56">
        <v>0</v>
      </c>
      <c r="F26" s="56">
        <v>0</v>
      </c>
      <c r="G26" s="56">
        <v>4260</v>
      </c>
      <c r="H26" s="56">
        <v>0</v>
      </c>
      <c r="I26" s="56">
        <v>0</v>
      </c>
      <c r="J26" s="56">
        <v>0</v>
      </c>
      <c r="K26" s="1"/>
    </row>
    <row r="27" spans="1:11" ht="20.25" customHeight="1">
      <c r="A27" s="13"/>
      <c r="B27" s="14"/>
      <c r="C27" s="12">
        <v>4300</v>
      </c>
      <c r="D27" s="20" t="s">
        <v>12</v>
      </c>
      <c r="E27" s="56">
        <v>0</v>
      </c>
      <c r="F27" s="56">
        <v>0</v>
      </c>
      <c r="G27" s="56">
        <v>52240</v>
      </c>
      <c r="H27" s="56">
        <v>51750</v>
      </c>
      <c r="I27" s="56">
        <v>0</v>
      </c>
      <c r="J27" s="56">
        <v>0</v>
      </c>
      <c r="K27" s="1"/>
    </row>
    <row r="28" spans="1:11" ht="17.25" customHeight="1">
      <c r="A28" s="96" t="s">
        <v>15</v>
      </c>
      <c r="B28" s="96"/>
      <c r="C28" s="96"/>
      <c r="D28" s="96"/>
      <c r="E28" s="58">
        <f aca="true" t="shared" si="8" ref="E28:J28">E6+E10+E21</f>
        <v>0</v>
      </c>
      <c r="F28" s="58">
        <f t="shared" si="8"/>
        <v>0</v>
      </c>
      <c r="G28" s="58">
        <f t="shared" si="8"/>
        <v>78531</v>
      </c>
      <c r="H28" s="58">
        <f t="shared" si="8"/>
        <v>78531</v>
      </c>
      <c r="I28" s="58">
        <f t="shared" si="8"/>
        <v>0</v>
      </c>
      <c r="J28" s="58">
        <f t="shared" si="8"/>
        <v>0</v>
      </c>
      <c r="K28" s="1"/>
    </row>
    <row r="29" spans="1:11" ht="18" customHeight="1">
      <c r="A29" s="92" t="s">
        <v>29</v>
      </c>
      <c r="B29" s="93"/>
      <c r="C29" s="93"/>
      <c r="D29" s="93"/>
      <c r="E29" s="90">
        <f>F28-E28</f>
        <v>0</v>
      </c>
      <c r="F29" s="91"/>
      <c r="G29" s="90">
        <f>H28-G28</f>
        <v>0</v>
      </c>
      <c r="H29" s="91"/>
      <c r="I29" s="90">
        <f>J28-I28</f>
        <v>0</v>
      </c>
      <c r="J29" s="91"/>
      <c r="K29" s="1"/>
    </row>
    <row r="30" spans="1:10" ht="15">
      <c r="A30" s="4"/>
      <c r="B30" s="4"/>
      <c r="C30" s="68"/>
      <c r="D30" s="4"/>
      <c r="E30" s="59"/>
      <c r="F30" s="59"/>
      <c r="G30" s="59"/>
      <c r="H30" s="59"/>
      <c r="I30" s="59"/>
      <c r="J30" s="59"/>
    </row>
    <row r="31" spans="1:10" ht="20.25" customHeight="1">
      <c r="A31" s="23"/>
      <c r="B31" s="24"/>
      <c r="C31" s="69"/>
      <c r="D31" s="25" t="s">
        <v>16</v>
      </c>
      <c r="E31" s="60"/>
      <c r="F31" s="60"/>
      <c r="G31" s="60"/>
      <c r="H31" s="60"/>
      <c r="I31" s="60"/>
      <c r="J31" s="60"/>
    </row>
    <row r="32" spans="1:10" s="3" customFormat="1" ht="15">
      <c r="A32" s="5"/>
      <c r="B32" s="5"/>
      <c r="C32" s="70"/>
      <c r="D32" s="5">
        <v>4040</v>
      </c>
      <c r="E32" s="61">
        <f aca="true" t="shared" si="9" ref="E32:J32">E8</f>
        <v>0</v>
      </c>
      <c r="F32" s="61">
        <f t="shared" si="9"/>
        <v>0</v>
      </c>
      <c r="G32" s="61">
        <f t="shared" si="9"/>
        <v>0</v>
      </c>
      <c r="H32" s="61">
        <f t="shared" si="9"/>
        <v>1000</v>
      </c>
      <c r="I32" s="61">
        <f t="shared" si="9"/>
        <v>0</v>
      </c>
      <c r="J32" s="61">
        <f t="shared" si="9"/>
        <v>0</v>
      </c>
    </row>
    <row r="33" spans="1:10" s="3" customFormat="1" ht="15">
      <c r="A33" s="5"/>
      <c r="B33" s="5"/>
      <c r="C33" s="70"/>
      <c r="D33" s="5">
        <v>4110</v>
      </c>
      <c r="E33" s="61">
        <f aca="true" t="shared" si="10" ref="E33:J34">E23</f>
        <v>0</v>
      </c>
      <c r="F33" s="61">
        <f t="shared" si="10"/>
        <v>0</v>
      </c>
      <c r="G33" s="61">
        <f t="shared" si="10"/>
        <v>450</v>
      </c>
      <c r="H33" s="61">
        <f t="shared" si="10"/>
        <v>1075</v>
      </c>
      <c r="I33" s="61">
        <f t="shared" si="10"/>
        <v>0</v>
      </c>
      <c r="J33" s="61">
        <f t="shared" si="10"/>
        <v>0</v>
      </c>
    </row>
    <row r="34" spans="1:10" s="3" customFormat="1" ht="15">
      <c r="A34" s="5"/>
      <c r="B34" s="5"/>
      <c r="C34" s="70"/>
      <c r="D34" s="5">
        <v>4120</v>
      </c>
      <c r="E34" s="61">
        <f t="shared" si="10"/>
        <v>0</v>
      </c>
      <c r="F34" s="61">
        <f t="shared" si="10"/>
        <v>0</v>
      </c>
      <c r="G34" s="61">
        <f t="shared" si="10"/>
        <v>50</v>
      </c>
      <c r="H34" s="61">
        <f t="shared" si="10"/>
        <v>175</v>
      </c>
      <c r="I34" s="61">
        <f t="shared" si="10"/>
        <v>0</v>
      </c>
      <c r="J34" s="61">
        <f t="shared" si="10"/>
        <v>0</v>
      </c>
    </row>
    <row r="35" spans="1:10" ht="15">
      <c r="A35" s="7"/>
      <c r="B35" s="7"/>
      <c r="C35" s="71"/>
      <c r="D35" s="7">
        <v>4170</v>
      </c>
      <c r="E35" s="62">
        <f aca="true" t="shared" si="11" ref="E35:J35">E18+E25</f>
        <v>0</v>
      </c>
      <c r="F35" s="62">
        <f t="shared" si="11"/>
        <v>0</v>
      </c>
      <c r="G35" s="62">
        <f t="shared" si="11"/>
        <v>8000</v>
      </c>
      <c r="H35" s="62">
        <f t="shared" si="11"/>
        <v>13000</v>
      </c>
      <c r="I35" s="62">
        <f t="shared" si="11"/>
        <v>0</v>
      </c>
      <c r="J35" s="62">
        <f t="shared" si="11"/>
        <v>0</v>
      </c>
    </row>
    <row r="36" spans="1:10" ht="15">
      <c r="A36" s="7"/>
      <c r="B36" s="7"/>
      <c r="C36" s="71"/>
      <c r="D36" s="7">
        <v>4210</v>
      </c>
      <c r="E36" s="62">
        <f aca="true" t="shared" si="12" ref="E36:J36">E15+E19+E26</f>
        <v>0</v>
      </c>
      <c r="F36" s="62">
        <f t="shared" si="12"/>
        <v>0</v>
      </c>
      <c r="G36" s="62">
        <f t="shared" si="12"/>
        <v>5560</v>
      </c>
      <c r="H36" s="62">
        <f t="shared" si="12"/>
        <v>31</v>
      </c>
      <c r="I36" s="62">
        <f t="shared" si="12"/>
        <v>0</v>
      </c>
      <c r="J36" s="62">
        <f t="shared" si="12"/>
        <v>0</v>
      </c>
    </row>
    <row r="37" spans="1:10" ht="15">
      <c r="A37" s="7"/>
      <c r="B37" s="7"/>
      <c r="C37" s="71"/>
      <c r="D37" s="7">
        <v>4260</v>
      </c>
      <c r="E37" s="62">
        <f aca="true" t="shared" si="13" ref="E37:J38">E12</f>
        <v>0</v>
      </c>
      <c r="F37" s="62">
        <f t="shared" si="13"/>
        <v>0</v>
      </c>
      <c r="G37" s="62">
        <f t="shared" si="13"/>
        <v>0</v>
      </c>
      <c r="H37" s="62">
        <f t="shared" si="13"/>
        <v>10000</v>
      </c>
      <c r="I37" s="62">
        <f t="shared" si="13"/>
        <v>0</v>
      </c>
      <c r="J37" s="62">
        <f t="shared" si="13"/>
        <v>0</v>
      </c>
    </row>
    <row r="38" spans="1:10" ht="15">
      <c r="A38" s="7"/>
      <c r="B38" s="7"/>
      <c r="C38" s="71"/>
      <c r="D38" s="7">
        <v>4270</v>
      </c>
      <c r="E38" s="62">
        <f t="shared" si="13"/>
        <v>0</v>
      </c>
      <c r="F38" s="62">
        <f t="shared" si="13"/>
        <v>0</v>
      </c>
      <c r="G38" s="62">
        <f t="shared" si="13"/>
        <v>10000</v>
      </c>
      <c r="H38" s="62">
        <f t="shared" si="13"/>
        <v>0</v>
      </c>
      <c r="I38" s="62">
        <f t="shared" si="13"/>
        <v>0</v>
      </c>
      <c r="J38" s="62">
        <f t="shared" si="13"/>
        <v>0</v>
      </c>
    </row>
    <row r="39" spans="1:10" ht="15">
      <c r="A39" s="7"/>
      <c r="B39" s="7"/>
      <c r="C39" s="71"/>
      <c r="D39" s="7">
        <v>4300</v>
      </c>
      <c r="E39" s="62">
        <f aca="true" t="shared" si="14" ref="E39:J39">E20+E27</f>
        <v>0</v>
      </c>
      <c r="F39" s="62">
        <f t="shared" si="14"/>
        <v>0</v>
      </c>
      <c r="G39" s="62">
        <f t="shared" si="14"/>
        <v>53440</v>
      </c>
      <c r="H39" s="62">
        <f t="shared" si="14"/>
        <v>53250</v>
      </c>
      <c r="I39" s="62">
        <f t="shared" si="14"/>
        <v>0</v>
      </c>
      <c r="J39" s="62">
        <f t="shared" si="14"/>
        <v>0</v>
      </c>
    </row>
    <row r="40" spans="1:10" ht="15">
      <c r="A40" s="7"/>
      <c r="B40" s="7"/>
      <c r="C40" s="71"/>
      <c r="D40" s="7">
        <v>4580</v>
      </c>
      <c r="E40" s="62">
        <f aca="true" t="shared" si="15" ref="E40:J40">E16</f>
        <v>0</v>
      </c>
      <c r="F40" s="62">
        <f t="shared" si="15"/>
        <v>0</v>
      </c>
      <c r="G40" s="62">
        <f t="shared" si="15"/>
        <v>31</v>
      </c>
      <c r="H40" s="62">
        <f t="shared" si="15"/>
        <v>0</v>
      </c>
      <c r="I40" s="62">
        <f t="shared" si="15"/>
        <v>0</v>
      </c>
      <c r="J40" s="62">
        <f t="shared" si="15"/>
        <v>0</v>
      </c>
    </row>
    <row r="41" spans="1:10" ht="15">
      <c r="A41" s="7"/>
      <c r="B41" s="7"/>
      <c r="C41" s="71"/>
      <c r="D41" s="7">
        <v>4610</v>
      </c>
      <c r="E41" s="62">
        <f aca="true" t="shared" si="16" ref="E41:J41">E9</f>
        <v>0</v>
      </c>
      <c r="F41" s="62">
        <f t="shared" si="16"/>
        <v>0</v>
      </c>
      <c r="G41" s="62">
        <f t="shared" si="16"/>
        <v>1000</v>
      </c>
      <c r="H41" s="62">
        <f t="shared" si="16"/>
        <v>0</v>
      </c>
      <c r="I41" s="62">
        <f t="shared" si="16"/>
        <v>0</v>
      </c>
      <c r="J41" s="62">
        <f t="shared" si="16"/>
        <v>0</v>
      </c>
    </row>
    <row r="42" spans="1:10" ht="18.75" customHeight="1">
      <c r="A42" s="24"/>
      <c r="B42" s="24"/>
      <c r="C42" s="69"/>
      <c r="D42" s="27" t="s">
        <v>17</v>
      </c>
      <c r="E42" s="63">
        <f aca="true" t="shared" si="17" ref="E42:J42">SUM(E32:E41)</f>
        <v>0</v>
      </c>
      <c r="F42" s="63">
        <f t="shared" si="17"/>
        <v>0</v>
      </c>
      <c r="G42" s="63">
        <f t="shared" si="17"/>
        <v>78531</v>
      </c>
      <c r="H42" s="63">
        <f t="shared" si="17"/>
        <v>78531</v>
      </c>
      <c r="I42" s="63">
        <f t="shared" si="17"/>
        <v>0</v>
      </c>
      <c r="J42" s="63">
        <f t="shared" si="17"/>
        <v>0</v>
      </c>
    </row>
    <row r="43" spans="5:10" ht="15">
      <c r="E43" s="64"/>
      <c r="F43" s="64"/>
      <c r="G43" s="64"/>
      <c r="H43" s="64"/>
      <c r="I43" s="65"/>
      <c r="J43" s="65"/>
    </row>
    <row r="44" spans="1:10" ht="15">
      <c r="A44" s="83"/>
      <c r="B44" s="83"/>
      <c r="C44" s="83"/>
      <c r="D44" s="84"/>
      <c r="E44" s="85"/>
      <c r="F44" s="85"/>
      <c r="G44" s="85"/>
      <c r="H44" s="85"/>
      <c r="I44" s="85"/>
      <c r="J44" s="85"/>
    </row>
    <row r="45" spans="1:10" ht="15">
      <c r="A45" s="29"/>
      <c r="B45" s="29"/>
      <c r="C45" s="29"/>
      <c r="D45" s="29" t="s">
        <v>30</v>
      </c>
      <c r="E45" s="30"/>
      <c r="F45" s="30"/>
      <c r="G45" s="30"/>
      <c r="H45" s="30"/>
      <c r="I45" s="30"/>
      <c r="J45" s="30"/>
    </row>
    <row r="46" spans="1:10" ht="15">
      <c r="A46" s="22"/>
      <c r="B46" s="22"/>
      <c r="C46" s="22"/>
      <c r="D46" s="22" t="s">
        <v>32</v>
      </c>
      <c r="E46" s="31">
        <f aca="true" t="shared" si="18" ref="E46:J46">E49+E50+E51+E52+E53+E54</f>
        <v>0</v>
      </c>
      <c r="F46" s="31">
        <f t="shared" si="18"/>
        <v>0</v>
      </c>
      <c r="G46" s="31">
        <f t="shared" si="18"/>
        <v>78531</v>
      </c>
      <c r="H46" s="31">
        <f t="shared" si="18"/>
        <v>78531</v>
      </c>
      <c r="I46" s="31">
        <f t="shared" si="18"/>
        <v>0</v>
      </c>
      <c r="J46" s="31">
        <f t="shared" si="18"/>
        <v>0</v>
      </c>
    </row>
    <row r="47" spans="1:10" ht="15">
      <c r="A47" s="32"/>
      <c r="B47" s="32" t="s">
        <v>33</v>
      </c>
      <c r="C47" s="32"/>
      <c r="D47" s="33" t="s">
        <v>44</v>
      </c>
      <c r="E47" s="34">
        <f aca="true" t="shared" si="19" ref="E47:J47">E32+E35</f>
        <v>0</v>
      </c>
      <c r="F47" s="34">
        <f t="shared" si="19"/>
        <v>0</v>
      </c>
      <c r="G47" s="34">
        <f t="shared" si="19"/>
        <v>8000</v>
      </c>
      <c r="H47" s="34">
        <f t="shared" si="19"/>
        <v>14000</v>
      </c>
      <c r="I47" s="34">
        <f t="shared" si="19"/>
        <v>0</v>
      </c>
      <c r="J47" s="34">
        <f t="shared" si="19"/>
        <v>0</v>
      </c>
    </row>
    <row r="48" spans="1:10" ht="15">
      <c r="A48" s="32"/>
      <c r="B48" s="32"/>
      <c r="C48" s="32"/>
      <c r="D48" s="33" t="s">
        <v>45</v>
      </c>
      <c r="E48" s="34">
        <f aca="true" t="shared" si="20" ref="E48:J48">E33+E34</f>
        <v>0</v>
      </c>
      <c r="F48" s="34">
        <f t="shared" si="20"/>
        <v>0</v>
      </c>
      <c r="G48" s="34">
        <f t="shared" si="20"/>
        <v>500</v>
      </c>
      <c r="H48" s="34">
        <f t="shared" si="20"/>
        <v>1250</v>
      </c>
      <c r="I48" s="34">
        <f t="shared" si="20"/>
        <v>0</v>
      </c>
      <c r="J48" s="34">
        <f t="shared" si="20"/>
        <v>0</v>
      </c>
    </row>
    <row r="49" spans="1:10" ht="15">
      <c r="A49" s="32"/>
      <c r="B49" s="32"/>
      <c r="C49" s="32"/>
      <c r="D49" s="86" t="s">
        <v>46</v>
      </c>
      <c r="E49" s="34">
        <f aca="true" t="shared" si="21" ref="E49:J49">E47+E48</f>
        <v>0</v>
      </c>
      <c r="F49" s="34">
        <f t="shared" si="21"/>
        <v>0</v>
      </c>
      <c r="G49" s="34">
        <f t="shared" si="21"/>
        <v>8500</v>
      </c>
      <c r="H49" s="34">
        <f t="shared" si="21"/>
        <v>15250</v>
      </c>
      <c r="I49" s="34">
        <f t="shared" si="21"/>
        <v>0</v>
      </c>
      <c r="J49" s="34">
        <f t="shared" si="21"/>
        <v>0</v>
      </c>
    </row>
    <row r="50" spans="1:10" ht="28.5">
      <c r="A50" s="32"/>
      <c r="B50" s="32"/>
      <c r="C50" s="32"/>
      <c r="D50" s="35" t="s">
        <v>47</v>
      </c>
      <c r="E50" s="36">
        <f aca="true" t="shared" si="22" ref="E50:J50">E36+E37+E38+E39+E40+E41</f>
        <v>0</v>
      </c>
      <c r="F50" s="36">
        <f t="shared" si="22"/>
        <v>0</v>
      </c>
      <c r="G50" s="36">
        <f t="shared" si="22"/>
        <v>70031</v>
      </c>
      <c r="H50" s="36">
        <f t="shared" si="22"/>
        <v>63281</v>
      </c>
      <c r="I50" s="36">
        <f t="shared" si="22"/>
        <v>0</v>
      </c>
      <c r="J50" s="36">
        <f t="shared" si="22"/>
        <v>0</v>
      </c>
    </row>
    <row r="51" spans="1:10" ht="15">
      <c r="A51" s="32"/>
      <c r="B51" s="32"/>
      <c r="C51" s="32"/>
      <c r="D51" s="35" t="s">
        <v>48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5">
      <c r="A52" s="32"/>
      <c r="B52" s="32"/>
      <c r="C52" s="32"/>
      <c r="D52" s="33" t="s">
        <v>49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</row>
    <row r="53" spans="1:10" ht="15">
      <c r="A53" s="32"/>
      <c r="B53" s="32"/>
      <c r="C53" s="32"/>
      <c r="D53" s="33" t="s">
        <v>50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</row>
    <row r="54" spans="1:10" ht="51">
      <c r="A54" s="32"/>
      <c r="B54" s="32"/>
      <c r="C54" s="32"/>
      <c r="D54" s="87" t="s">
        <v>51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</row>
    <row r="55" spans="1:10" ht="15">
      <c r="A55" s="32"/>
      <c r="B55" s="32"/>
      <c r="C55" s="32"/>
      <c r="D55" s="37" t="s">
        <v>34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</row>
    <row r="56" spans="1:10" ht="15">
      <c r="A56" s="39"/>
      <c r="B56" s="39"/>
      <c r="C56" s="39"/>
      <c r="D56" s="26" t="s">
        <v>17</v>
      </c>
      <c r="E56" s="30">
        <f aca="true" t="shared" si="23" ref="E56:J56">E46+E55</f>
        <v>0</v>
      </c>
      <c r="F56" s="30">
        <f t="shared" si="23"/>
        <v>0</v>
      </c>
      <c r="G56" s="30">
        <f t="shared" si="23"/>
        <v>78531</v>
      </c>
      <c r="H56" s="30">
        <f t="shared" si="23"/>
        <v>78531</v>
      </c>
      <c r="I56" s="30">
        <f t="shared" si="23"/>
        <v>0</v>
      </c>
      <c r="J56" s="30">
        <f t="shared" si="23"/>
        <v>0</v>
      </c>
    </row>
    <row r="57" spans="1:10" ht="15">
      <c r="A57" s="88"/>
      <c r="B57" s="88"/>
      <c r="C57" s="88"/>
      <c r="D57" s="89" t="s">
        <v>29</v>
      </c>
      <c r="E57" s="100"/>
      <c r="F57" s="101"/>
      <c r="G57" s="102">
        <f>G56-H56</f>
        <v>0</v>
      </c>
      <c r="H57" s="103"/>
      <c r="I57" s="102">
        <f>I56-J56</f>
        <v>0</v>
      </c>
      <c r="J57" s="103"/>
    </row>
  </sheetData>
  <sheetProtection/>
  <mergeCells count="17">
    <mergeCell ref="A1:J1"/>
    <mergeCell ref="A2:J2"/>
    <mergeCell ref="A4:A5"/>
    <mergeCell ref="B4:B5"/>
    <mergeCell ref="C4:C5"/>
    <mergeCell ref="E57:F57"/>
    <mergeCell ref="G57:H57"/>
    <mergeCell ref="I57:J57"/>
    <mergeCell ref="E29:F29"/>
    <mergeCell ref="G29:H29"/>
    <mergeCell ref="I29:J29"/>
    <mergeCell ref="A29:D29"/>
    <mergeCell ref="D4:D5"/>
    <mergeCell ref="E4:F4"/>
    <mergeCell ref="G4:H4"/>
    <mergeCell ref="I4:J4"/>
    <mergeCell ref="A28:D28"/>
  </mergeCells>
  <printOptions horizontalCentered="1"/>
  <pageMargins left="0.5511811023622047" right="0.2362204724409449" top="1.0236220472440944" bottom="0.4724409448818898" header="0.3937007874015748" footer="0.4724409448818898"/>
  <pageSetup fitToHeight="4" fitToWidth="1" horizontalDpi="600" verticalDpi="600" orientation="landscape" paperSize="9" scale="89" r:id="rId1"/>
  <headerFooter>
    <oddHeader>&amp;RZałącznik Nr 1 do Uchwały  Nr   261/11 
Zarządu Powiatu w Stargardzie Szczecińskim
z dnia 10 marca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90" zoomScaleNormal="90" workbookViewId="0" topLeftCell="A1">
      <selection activeCell="L21" sqref="L21"/>
    </sheetView>
  </sheetViews>
  <sheetFormatPr defaultColWidth="9.140625" defaultRowHeight="15"/>
  <cols>
    <col min="1" max="1" width="6.28125" style="0" customWidth="1"/>
    <col min="2" max="2" width="9.28125" style="0" customWidth="1"/>
    <col min="3" max="3" width="6.7109375" style="0" customWidth="1"/>
    <col min="4" max="4" width="51.8515625" style="0" customWidth="1"/>
    <col min="5" max="5" width="13.57421875" style="0" customWidth="1"/>
    <col min="6" max="6" width="14.421875" style="0" customWidth="1"/>
    <col min="7" max="7" width="14.140625" style="0" customWidth="1"/>
    <col min="8" max="8" width="15.421875" style="0" customWidth="1"/>
    <col min="9" max="9" width="15.00390625" style="0" customWidth="1"/>
    <col min="10" max="10" width="14.421875" style="0" customWidth="1"/>
  </cols>
  <sheetData>
    <row r="1" spans="1:10" ht="15.75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9" t="s">
        <v>1</v>
      </c>
    </row>
    <row r="4" spans="1:10" ht="15">
      <c r="A4" s="99" t="s">
        <v>2</v>
      </c>
      <c r="B4" s="99" t="s">
        <v>3</v>
      </c>
      <c r="C4" s="94" t="s">
        <v>4</v>
      </c>
      <c r="D4" s="94" t="s">
        <v>5</v>
      </c>
      <c r="E4" s="99" t="s">
        <v>6</v>
      </c>
      <c r="F4" s="99"/>
      <c r="G4" s="99" t="s">
        <v>7</v>
      </c>
      <c r="H4" s="99"/>
      <c r="I4" s="99" t="s">
        <v>8</v>
      </c>
      <c r="J4" s="99"/>
    </row>
    <row r="5" spans="1:10" ht="24.75" customHeight="1">
      <c r="A5" s="99"/>
      <c r="B5" s="99"/>
      <c r="C5" s="94"/>
      <c r="D5" s="94"/>
      <c r="E5" s="50" t="s">
        <v>9</v>
      </c>
      <c r="F5" s="50" t="s">
        <v>10</v>
      </c>
      <c r="G5" s="50" t="s">
        <v>9</v>
      </c>
      <c r="H5" s="50" t="s">
        <v>10</v>
      </c>
      <c r="I5" s="50" t="s">
        <v>9</v>
      </c>
      <c r="J5" s="50" t="s">
        <v>10</v>
      </c>
    </row>
    <row r="6" spans="1:10" ht="24.75" customHeight="1">
      <c r="A6" s="108" t="s">
        <v>19</v>
      </c>
      <c r="B6" s="108"/>
      <c r="C6" s="108"/>
      <c r="D6" s="108"/>
      <c r="E6" s="77">
        <f aca="true" t="shared" si="0" ref="E6:J6">E7+E18+E22</f>
        <v>0</v>
      </c>
      <c r="F6" s="77">
        <f t="shared" si="0"/>
        <v>0</v>
      </c>
      <c r="G6" s="77">
        <f t="shared" si="0"/>
        <v>1000</v>
      </c>
      <c r="H6" s="77">
        <f t="shared" si="0"/>
        <v>68500</v>
      </c>
      <c r="I6" s="77">
        <f t="shared" si="0"/>
        <v>0</v>
      </c>
      <c r="J6" s="77">
        <f t="shared" si="0"/>
        <v>0</v>
      </c>
    </row>
    <row r="7" spans="1:10" s="3" customFormat="1" ht="20.25" customHeight="1">
      <c r="A7" s="94" t="s">
        <v>25</v>
      </c>
      <c r="B7" s="94"/>
      <c r="C7" s="94"/>
      <c r="D7" s="94"/>
      <c r="E7" s="78">
        <f aca="true" t="shared" si="1" ref="E7:J7">E8+E12</f>
        <v>0</v>
      </c>
      <c r="F7" s="78">
        <f t="shared" si="1"/>
        <v>0</v>
      </c>
      <c r="G7" s="78">
        <f t="shared" si="1"/>
        <v>0</v>
      </c>
      <c r="H7" s="78">
        <f t="shared" si="1"/>
        <v>67500</v>
      </c>
      <c r="I7" s="78">
        <f t="shared" si="1"/>
        <v>0</v>
      </c>
      <c r="J7" s="78">
        <f t="shared" si="1"/>
        <v>0</v>
      </c>
    </row>
    <row r="8" spans="1:11" ht="20.25" customHeight="1">
      <c r="A8" s="51">
        <v>801</v>
      </c>
      <c r="B8" s="51"/>
      <c r="C8" s="51"/>
      <c r="D8" s="19" t="s">
        <v>14</v>
      </c>
      <c r="E8" s="52">
        <f aca="true" t="shared" si="2" ref="E8:J8">E9</f>
        <v>0</v>
      </c>
      <c r="F8" s="52">
        <f t="shared" si="2"/>
        <v>0</v>
      </c>
      <c r="G8" s="52">
        <f t="shared" si="2"/>
        <v>0</v>
      </c>
      <c r="H8" s="52">
        <f t="shared" si="2"/>
        <v>2500</v>
      </c>
      <c r="I8" s="52">
        <f t="shared" si="2"/>
        <v>0</v>
      </c>
      <c r="J8" s="52">
        <f t="shared" si="2"/>
        <v>0</v>
      </c>
      <c r="K8" s="1"/>
    </row>
    <row r="9" spans="1:11" s="74" customFormat="1" ht="21" customHeight="1">
      <c r="A9" s="42"/>
      <c r="B9" s="42">
        <v>80195</v>
      </c>
      <c r="C9" s="15"/>
      <c r="D9" s="47" t="s">
        <v>13</v>
      </c>
      <c r="E9" s="53">
        <f aca="true" t="shared" si="3" ref="E9:J9">SUM(E10:E11)</f>
        <v>0</v>
      </c>
      <c r="F9" s="53">
        <f t="shared" si="3"/>
        <v>0</v>
      </c>
      <c r="G9" s="53">
        <f t="shared" si="3"/>
        <v>0</v>
      </c>
      <c r="H9" s="53">
        <f t="shared" si="3"/>
        <v>2500</v>
      </c>
      <c r="I9" s="53">
        <f t="shared" si="3"/>
        <v>0</v>
      </c>
      <c r="J9" s="53">
        <f t="shared" si="3"/>
        <v>0</v>
      </c>
      <c r="K9" s="73"/>
    </row>
    <row r="10" spans="1:11" ht="20.25" customHeight="1">
      <c r="A10" s="41"/>
      <c r="B10" s="41"/>
      <c r="C10" s="12">
        <v>4170</v>
      </c>
      <c r="D10" s="21" t="s">
        <v>22</v>
      </c>
      <c r="E10" s="54">
        <v>0</v>
      </c>
      <c r="F10" s="54">
        <v>0</v>
      </c>
      <c r="G10" s="54">
        <v>0</v>
      </c>
      <c r="H10" s="54">
        <v>1000</v>
      </c>
      <c r="I10" s="54">
        <v>0</v>
      </c>
      <c r="J10" s="54">
        <v>0</v>
      </c>
      <c r="K10" s="1"/>
    </row>
    <row r="11" spans="1:11" ht="18" customHeight="1">
      <c r="A11" s="41"/>
      <c r="B11" s="41"/>
      <c r="C11" s="12">
        <v>4300</v>
      </c>
      <c r="D11" s="21" t="s">
        <v>12</v>
      </c>
      <c r="E11" s="54">
        <v>0</v>
      </c>
      <c r="F11" s="54">
        <v>0</v>
      </c>
      <c r="G11" s="54">
        <v>0</v>
      </c>
      <c r="H11" s="54">
        <v>1500</v>
      </c>
      <c r="I11" s="54">
        <v>0</v>
      </c>
      <c r="J11" s="54">
        <v>0</v>
      </c>
      <c r="K11" s="1"/>
    </row>
    <row r="12" spans="1:11" ht="27" customHeight="1">
      <c r="A12" s="51">
        <v>921</v>
      </c>
      <c r="B12" s="49"/>
      <c r="C12" s="51"/>
      <c r="D12" s="48" t="s">
        <v>35</v>
      </c>
      <c r="E12" s="52">
        <f aca="true" t="shared" si="4" ref="E12:J12">E13</f>
        <v>0</v>
      </c>
      <c r="F12" s="52">
        <f t="shared" si="4"/>
        <v>0</v>
      </c>
      <c r="G12" s="52">
        <f t="shared" si="4"/>
        <v>0</v>
      </c>
      <c r="H12" s="52">
        <f t="shared" si="4"/>
        <v>65000</v>
      </c>
      <c r="I12" s="52">
        <f t="shared" si="4"/>
        <v>0</v>
      </c>
      <c r="J12" s="52">
        <f t="shared" si="4"/>
        <v>0</v>
      </c>
      <c r="K12" s="1"/>
    </row>
    <row r="13" spans="1:11" s="75" customFormat="1" ht="18.75" customHeight="1">
      <c r="A13" s="43"/>
      <c r="B13" s="14">
        <v>92195</v>
      </c>
      <c r="C13" s="15"/>
      <c r="D13" s="16" t="s">
        <v>13</v>
      </c>
      <c r="E13" s="55">
        <f aca="true" t="shared" si="5" ref="E13:J13">SUM(E14:E17)</f>
        <v>0</v>
      </c>
      <c r="F13" s="55">
        <f t="shared" si="5"/>
        <v>0</v>
      </c>
      <c r="G13" s="55">
        <f t="shared" si="5"/>
        <v>0</v>
      </c>
      <c r="H13" s="55">
        <f t="shared" si="5"/>
        <v>65000</v>
      </c>
      <c r="I13" s="55">
        <f t="shared" si="5"/>
        <v>0</v>
      </c>
      <c r="J13" s="55">
        <f t="shared" si="5"/>
        <v>0</v>
      </c>
      <c r="K13" s="73"/>
    </row>
    <row r="14" spans="1:11" ht="22.5" customHeight="1">
      <c r="A14" s="13"/>
      <c r="B14" s="14"/>
      <c r="C14" s="12">
        <v>4110</v>
      </c>
      <c r="D14" s="20" t="s">
        <v>21</v>
      </c>
      <c r="E14" s="56">
        <v>0</v>
      </c>
      <c r="F14" s="56">
        <v>0</v>
      </c>
      <c r="G14" s="56">
        <v>0</v>
      </c>
      <c r="H14" s="56">
        <v>1075</v>
      </c>
      <c r="I14" s="56">
        <v>0</v>
      </c>
      <c r="J14" s="56">
        <v>0</v>
      </c>
      <c r="K14" s="1"/>
    </row>
    <row r="15" spans="1:11" ht="22.5" customHeight="1">
      <c r="A15" s="13"/>
      <c r="B15" s="14"/>
      <c r="C15" s="12">
        <v>4120</v>
      </c>
      <c r="D15" s="20" t="s">
        <v>24</v>
      </c>
      <c r="E15" s="56">
        <v>0</v>
      </c>
      <c r="F15" s="56">
        <v>0</v>
      </c>
      <c r="G15" s="56">
        <v>0</v>
      </c>
      <c r="H15" s="56">
        <v>175</v>
      </c>
      <c r="I15" s="56">
        <v>0</v>
      </c>
      <c r="J15" s="56">
        <v>0</v>
      </c>
      <c r="K15" s="1"/>
    </row>
    <row r="16" spans="1:11" ht="22.5" customHeight="1">
      <c r="A16" s="13"/>
      <c r="B16" s="14"/>
      <c r="C16" s="12">
        <v>4170</v>
      </c>
      <c r="D16" s="20" t="s">
        <v>22</v>
      </c>
      <c r="E16" s="56">
        <v>0</v>
      </c>
      <c r="F16" s="56">
        <v>0</v>
      </c>
      <c r="G16" s="56">
        <v>0</v>
      </c>
      <c r="H16" s="56">
        <v>12000</v>
      </c>
      <c r="I16" s="56">
        <v>0</v>
      </c>
      <c r="J16" s="56">
        <v>0</v>
      </c>
      <c r="K16" s="1"/>
    </row>
    <row r="17" spans="1:11" ht="22.5" customHeight="1">
      <c r="A17" s="13"/>
      <c r="B17" s="14"/>
      <c r="C17" s="12">
        <v>4300</v>
      </c>
      <c r="D17" s="20" t="s">
        <v>12</v>
      </c>
      <c r="E17" s="56">
        <v>0</v>
      </c>
      <c r="F17" s="56">
        <v>0</v>
      </c>
      <c r="G17" s="56">
        <v>0</v>
      </c>
      <c r="H17" s="56">
        <v>51750</v>
      </c>
      <c r="I17" s="56">
        <v>0</v>
      </c>
      <c r="J17" s="56">
        <v>0</v>
      </c>
      <c r="K17" s="1"/>
    </row>
    <row r="18" spans="1:11" s="3" customFormat="1" ht="21" customHeight="1">
      <c r="A18" s="94" t="s">
        <v>40</v>
      </c>
      <c r="B18" s="109"/>
      <c r="C18" s="109"/>
      <c r="D18" s="109"/>
      <c r="E18" s="79">
        <f aca="true" t="shared" si="6" ref="E18:J19">E19</f>
        <v>0</v>
      </c>
      <c r="F18" s="79">
        <f t="shared" si="6"/>
        <v>0</v>
      </c>
      <c r="G18" s="79">
        <f t="shared" si="6"/>
        <v>0</v>
      </c>
      <c r="H18" s="79">
        <f t="shared" si="6"/>
        <v>1000</v>
      </c>
      <c r="I18" s="79">
        <f t="shared" si="6"/>
        <v>0</v>
      </c>
      <c r="J18" s="79">
        <f t="shared" si="6"/>
        <v>0</v>
      </c>
      <c r="K18" s="76"/>
    </row>
    <row r="19" spans="1:11" ht="25.5" customHeight="1">
      <c r="A19" s="51">
        <v>750</v>
      </c>
      <c r="B19" s="51"/>
      <c r="C19" s="51"/>
      <c r="D19" s="19" t="s">
        <v>31</v>
      </c>
      <c r="E19" s="52">
        <f t="shared" si="6"/>
        <v>0</v>
      </c>
      <c r="F19" s="52">
        <f t="shared" si="6"/>
        <v>0</v>
      </c>
      <c r="G19" s="52">
        <f t="shared" si="6"/>
        <v>0</v>
      </c>
      <c r="H19" s="52">
        <f t="shared" si="6"/>
        <v>1000</v>
      </c>
      <c r="I19" s="52">
        <f t="shared" si="6"/>
        <v>0</v>
      </c>
      <c r="J19" s="52">
        <f t="shared" si="6"/>
        <v>0</v>
      </c>
      <c r="K19" s="1"/>
    </row>
    <row r="20" spans="1:11" s="74" customFormat="1" ht="21" customHeight="1">
      <c r="A20" s="42"/>
      <c r="B20" s="42">
        <v>75011</v>
      </c>
      <c r="C20" s="15"/>
      <c r="D20" s="47" t="s">
        <v>36</v>
      </c>
      <c r="E20" s="53">
        <f aca="true" t="shared" si="7" ref="E20:J20">SUM(E21:E21)</f>
        <v>0</v>
      </c>
      <c r="F20" s="53">
        <f t="shared" si="7"/>
        <v>0</v>
      </c>
      <c r="G20" s="53">
        <f t="shared" si="7"/>
        <v>0</v>
      </c>
      <c r="H20" s="53">
        <f t="shared" si="7"/>
        <v>1000</v>
      </c>
      <c r="I20" s="53">
        <f t="shared" si="7"/>
        <v>0</v>
      </c>
      <c r="J20" s="53">
        <f t="shared" si="7"/>
        <v>0</v>
      </c>
      <c r="K20" s="73"/>
    </row>
    <row r="21" spans="1:11" s="66" customFormat="1" ht="20.25" customHeight="1">
      <c r="A21" s="40"/>
      <c r="B21" s="40"/>
      <c r="C21" s="12">
        <v>4040</v>
      </c>
      <c r="D21" s="21" t="s">
        <v>23</v>
      </c>
      <c r="E21" s="54">
        <v>0</v>
      </c>
      <c r="F21" s="54">
        <v>0</v>
      </c>
      <c r="G21" s="54">
        <v>0</v>
      </c>
      <c r="H21" s="54">
        <v>1000</v>
      </c>
      <c r="I21" s="54">
        <v>0</v>
      </c>
      <c r="J21" s="54">
        <v>0</v>
      </c>
      <c r="K21" s="1"/>
    </row>
    <row r="22" spans="1:11" s="3" customFormat="1" ht="25.5" customHeight="1">
      <c r="A22" s="94" t="s">
        <v>41</v>
      </c>
      <c r="B22" s="109"/>
      <c r="C22" s="109"/>
      <c r="D22" s="109"/>
      <c r="E22" s="79">
        <f aca="true" t="shared" si="8" ref="E22:J23">E23</f>
        <v>0</v>
      </c>
      <c r="F22" s="79">
        <f t="shared" si="8"/>
        <v>0</v>
      </c>
      <c r="G22" s="79">
        <f t="shared" si="8"/>
        <v>1000</v>
      </c>
      <c r="H22" s="79">
        <f t="shared" si="8"/>
        <v>0</v>
      </c>
      <c r="I22" s="79">
        <f t="shared" si="8"/>
        <v>0</v>
      </c>
      <c r="J22" s="79">
        <f t="shared" si="8"/>
        <v>0</v>
      </c>
      <c r="K22" s="76"/>
    </row>
    <row r="23" spans="1:11" ht="25.5" customHeight="1">
      <c r="A23" s="51">
        <v>750</v>
      </c>
      <c r="B23" s="51"/>
      <c r="C23" s="51"/>
      <c r="D23" s="19" t="s">
        <v>31</v>
      </c>
      <c r="E23" s="52">
        <f t="shared" si="8"/>
        <v>0</v>
      </c>
      <c r="F23" s="52">
        <f t="shared" si="8"/>
        <v>0</v>
      </c>
      <c r="G23" s="52">
        <f t="shared" si="8"/>
        <v>1000</v>
      </c>
      <c r="H23" s="52">
        <f t="shared" si="8"/>
        <v>0</v>
      </c>
      <c r="I23" s="52">
        <f t="shared" si="8"/>
        <v>0</v>
      </c>
      <c r="J23" s="52">
        <f t="shared" si="8"/>
        <v>0</v>
      </c>
      <c r="K23" s="1"/>
    </row>
    <row r="24" spans="1:11" s="74" customFormat="1" ht="21" customHeight="1">
      <c r="A24" s="42"/>
      <c r="B24" s="42">
        <v>75011</v>
      </c>
      <c r="C24" s="15"/>
      <c r="D24" s="47" t="s">
        <v>36</v>
      </c>
      <c r="E24" s="53">
        <f aca="true" t="shared" si="9" ref="E24:J24">SUM(E25:E25)</f>
        <v>0</v>
      </c>
      <c r="F24" s="53">
        <f t="shared" si="9"/>
        <v>0</v>
      </c>
      <c r="G24" s="53">
        <f t="shared" si="9"/>
        <v>1000</v>
      </c>
      <c r="H24" s="53">
        <f t="shared" si="9"/>
        <v>0</v>
      </c>
      <c r="I24" s="53">
        <f t="shared" si="9"/>
        <v>0</v>
      </c>
      <c r="J24" s="53">
        <f t="shared" si="9"/>
        <v>0</v>
      </c>
      <c r="K24" s="73"/>
    </row>
    <row r="25" spans="1:11" s="66" customFormat="1" ht="23.25" customHeight="1">
      <c r="A25" s="40"/>
      <c r="B25" s="40"/>
      <c r="C25" s="12">
        <v>4610</v>
      </c>
      <c r="D25" s="21" t="s">
        <v>37</v>
      </c>
      <c r="E25" s="54">
        <v>0</v>
      </c>
      <c r="F25" s="54">
        <v>0</v>
      </c>
      <c r="G25" s="54">
        <v>1000</v>
      </c>
      <c r="H25" s="54">
        <v>0</v>
      </c>
      <c r="I25" s="54">
        <v>0</v>
      </c>
      <c r="J25" s="54">
        <v>0</v>
      </c>
      <c r="K25" s="1"/>
    </row>
    <row r="26" spans="1:11" s="3" customFormat="1" ht="21" customHeight="1">
      <c r="A26" s="106" t="s">
        <v>26</v>
      </c>
      <c r="B26" s="107"/>
      <c r="C26" s="107"/>
      <c r="D26" s="107"/>
      <c r="E26" s="78">
        <f aca="true" t="shared" si="10" ref="E26:J27">E27</f>
        <v>0</v>
      </c>
      <c r="F26" s="78">
        <f t="shared" si="10"/>
        <v>0</v>
      </c>
      <c r="G26" s="78">
        <f t="shared" si="10"/>
        <v>10000</v>
      </c>
      <c r="H26" s="78">
        <f t="shared" si="10"/>
        <v>10000</v>
      </c>
      <c r="I26" s="78">
        <f t="shared" si="10"/>
        <v>0</v>
      </c>
      <c r="J26" s="78">
        <f t="shared" si="10"/>
        <v>0</v>
      </c>
      <c r="K26" s="76"/>
    </row>
    <row r="27" spans="1:11" ht="21.75" customHeight="1">
      <c r="A27" s="51">
        <v>801</v>
      </c>
      <c r="B27" s="49"/>
      <c r="C27" s="51"/>
      <c r="D27" s="48" t="s">
        <v>14</v>
      </c>
      <c r="E27" s="52">
        <f t="shared" si="10"/>
        <v>0</v>
      </c>
      <c r="F27" s="52">
        <f t="shared" si="10"/>
        <v>0</v>
      </c>
      <c r="G27" s="52">
        <f t="shared" si="10"/>
        <v>10000</v>
      </c>
      <c r="H27" s="52">
        <f t="shared" si="10"/>
        <v>10000</v>
      </c>
      <c r="I27" s="52">
        <f t="shared" si="10"/>
        <v>0</v>
      </c>
      <c r="J27" s="52">
        <f t="shared" si="10"/>
        <v>0</v>
      </c>
      <c r="K27" s="1"/>
    </row>
    <row r="28" spans="1:11" s="74" customFormat="1" ht="20.25" customHeight="1">
      <c r="A28" s="42"/>
      <c r="B28" s="42">
        <v>80102</v>
      </c>
      <c r="C28" s="15"/>
      <c r="D28" s="47" t="s">
        <v>42</v>
      </c>
      <c r="E28" s="53">
        <f aca="true" t="shared" si="11" ref="E28:J28">E29+E30</f>
        <v>0</v>
      </c>
      <c r="F28" s="53">
        <f t="shared" si="11"/>
        <v>0</v>
      </c>
      <c r="G28" s="53">
        <f t="shared" si="11"/>
        <v>10000</v>
      </c>
      <c r="H28" s="53">
        <f t="shared" si="11"/>
        <v>10000</v>
      </c>
      <c r="I28" s="53">
        <f t="shared" si="11"/>
        <v>0</v>
      </c>
      <c r="J28" s="53">
        <f t="shared" si="11"/>
        <v>0</v>
      </c>
      <c r="K28" s="73"/>
    </row>
    <row r="29" spans="1:11" s="66" customFormat="1" ht="20.25" customHeight="1">
      <c r="A29" s="40"/>
      <c r="B29" s="40"/>
      <c r="C29" s="12">
        <v>4260</v>
      </c>
      <c r="D29" s="21" t="s">
        <v>54</v>
      </c>
      <c r="E29" s="54">
        <v>0</v>
      </c>
      <c r="F29" s="54">
        <v>0</v>
      </c>
      <c r="G29" s="54">
        <v>0</v>
      </c>
      <c r="H29" s="54">
        <v>10000</v>
      </c>
      <c r="I29" s="54">
        <v>0</v>
      </c>
      <c r="J29" s="54">
        <v>0</v>
      </c>
      <c r="K29" s="1"/>
    </row>
    <row r="30" spans="1:11" ht="18" customHeight="1">
      <c r="A30" s="41"/>
      <c r="B30" s="41"/>
      <c r="C30" s="12">
        <v>4270</v>
      </c>
      <c r="D30" s="17" t="s">
        <v>43</v>
      </c>
      <c r="E30" s="54">
        <v>0</v>
      </c>
      <c r="F30" s="54">
        <v>0</v>
      </c>
      <c r="G30" s="54">
        <v>10000</v>
      </c>
      <c r="H30" s="54">
        <v>0</v>
      </c>
      <c r="I30" s="54">
        <v>0</v>
      </c>
      <c r="J30" s="54">
        <v>0</v>
      </c>
      <c r="K30" s="1"/>
    </row>
    <row r="31" spans="1:11" s="3" customFormat="1" ht="23.25" customHeight="1">
      <c r="A31" s="94" t="s">
        <v>27</v>
      </c>
      <c r="B31" s="110"/>
      <c r="C31" s="110"/>
      <c r="D31" s="110"/>
      <c r="E31" s="81">
        <f aca="true" t="shared" si="12" ref="E31:J31">E32+E36</f>
        <v>0</v>
      </c>
      <c r="F31" s="81">
        <f t="shared" si="12"/>
        <v>0</v>
      </c>
      <c r="G31" s="81">
        <f t="shared" si="12"/>
        <v>67500</v>
      </c>
      <c r="H31" s="81">
        <f t="shared" si="12"/>
        <v>0</v>
      </c>
      <c r="I31" s="81">
        <f t="shared" si="12"/>
        <v>0</v>
      </c>
      <c r="J31" s="81">
        <f t="shared" si="12"/>
        <v>0</v>
      </c>
      <c r="K31" s="76"/>
    </row>
    <row r="32" spans="1:11" s="66" customFormat="1" ht="21.75" customHeight="1">
      <c r="A32" s="51">
        <v>801</v>
      </c>
      <c r="B32" s="49"/>
      <c r="C32" s="51"/>
      <c r="D32" s="48" t="s">
        <v>14</v>
      </c>
      <c r="E32" s="57">
        <f aca="true" t="shared" si="13" ref="E32:J32">E33</f>
        <v>0</v>
      </c>
      <c r="F32" s="57">
        <f t="shared" si="13"/>
        <v>0</v>
      </c>
      <c r="G32" s="57">
        <f t="shared" si="13"/>
        <v>2500</v>
      </c>
      <c r="H32" s="57">
        <f t="shared" si="13"/>
        <v>0</v>
      </c>
      <c r="I32" s="57">
        <f t="shared" si="13"/>
        <v>0</v>
      </c>
      <c r="J32" s="57">
        <f t="shared" si="13"/>
        <v>0</v>
      </c>
      <c r="K32" s="1"/>
    </row>
    <row r="33" spans="1:11" s="74" customFormat="1" ht="21" customHeight="1">
      <c r="A33" s="42"/>
      <c r="B33" s="42">
        <v>80195</v>
      </c>
      <c r="C33" s="15"/>
      <c r="D33" s="47" t="s">
        <v>13</v>
      </c>
      <c r="E33" s="53">
        <f aca="true" t="shared" si="14" ref="E33:J33">SUM(E34:E35)</f>
        <v>0</v>
      </c>
      <c r="F33" s="53">
        <f t="shared" si="14"/>
        <v>0</v>
      </c>
      <c r="G33" s="53">
        <f t="shared" si="14"/>
        <v>2500</v>
      </c>
      <c r="H33" s="53">
        <f t="shared" si="14"/>
        <v>0</v>
      </c>
      <c r="I33" s="53">
        <f t="shared" si="14"/>
        <v>0</v>
      </c>
      <c r="J33" s="53">
        <f t="shared" si="14"/>
        <v>0</v>
      </c>
      <c r="K33" s="73"/>
    </row>
    <row r="34" spans="1:11" ht="20.25" customHeight="1">
      <c r="A34" s="41"/>
      <c r="B34" s="41"/>
      <c r="C34" s="12">
        <v>4210</v>
      </c>
      <c r="D34" s="21" t="s">
        <v>11</v>
      </c>
      <c r="E34" s="54">
        <v>0</v>
      </c>
      <c r="F34" s="54">
        <v>0</v>
      </c>
      <c r="G34" s="54">
        <v>1300</v>
      </c>
      <c r="H34" s="54">
        <v>0</v>
      </c>
      <c r="I34" s="54">
        <v>0</v>
      </c>
      <c r="J34" s="54">
        <v>0</v>
      </c>
      <c r="K34" s="1"/>
    </row>
    <row r="35" spans="1:11" ht="18" customHeight="1">
      <c r="A35" s="41"/>
      <c r="B35" s="41"/>
      <c r="C35" s="12">
        <v>4300</v>
      </c>
      <c r="D35" s="21" t="s">
        <v>12</v>
      </c>
      <c r="E35" s="54">
        <v>0</v>
      </c>
      <c r="F35" s="54">
        <v>0</v>
      </c>
      <c r="G35" s="54">
        <v>1200</v>
      </c>
      <c r="H35" s="54">
        <v>0</v>
      </c>
      <c r="I35" s="54">
        <v>0</v>
      </c>
      <c r="J35" s="54">
        <v>0</v>
      </c>
      <c r="K35" s="1"/>
    </row>
    <row r="36" spans="1:11" ht="33.75" customHeight="1">
      <c r="A36" s="51">
        <v>921</v>
      </c>
      <c r="B36" s="49"/>
      <c r="C36" s="51"/>
      <c r="D36" s="48" t="s">
        <v>35</v>
      </c>
      <c r="E36" s="52">
        <f aca="true" t="shared" si="15" ref="E36:J36">E37</f>
        <v>0</v>
      </c>
      <c r="F36" s="52">
        <f t="shared" si="15"/>
        <v>0</v>
      </c>
      <c r="G36" s="52">
        <f t="shared" si="15"/>
        <v>65000</v>
      </c>
      <c r="H36" s="52">
        <f t="shared" si="15"/>
        <v>0</v>
      </c>
      <c r="I36" s="52">
        <f t="shared" si="15"/>
        <v>0</v>
      </c>
      <c r="J36" s="52">
        <f t="shared" si="15"/>
        <v>0</v>
      </c>
      <c r="K36" s="1"/>
    </row>
    <row r="37" spans="1:11" s="75" customFormat="1" ht="18.75" customHeight="1">
      <c r="A37" s="43"/>
      <c r="B37" s="14">
        <v>92195</v>
      </c>
      <c r="C37" s="15"/>
      <c r="D37" s="16" t="s">
        <v>13</v>
      </c>
      <c r="E37" s="55">
        <f aca="true" t="shared" si="16" ref="E37:J37">SUM(E38:E42)</f>
        <v>0</v>
      </c>
      <c r="F37" s="55">
        <f t="shared" si="16"/>
        <v>0</v>
      </c>
      <c r="G37" s="55">
        <f t="shared" si="16"/>
        <v>65000</v>
      </c>
      <c r="H37" s="55">
        <f t="shared" si="16"/>
        <v>0</v>
      </c>
      <c r="I37" s="55">
        <f t="shared" si="16"/>
        <v>0</v>
      </c>
      <c r="J37" s="55">
        <f t="shared" si="16"/>
        <v>0</v>
      </c>
      <c r="K37" s="73"/>
    </row>
    <row r="38" spans="1:11" ht="22.5" customHeight="1">
      <c r="A38" s="13"/>
      <c r="B38" s="14"/>
      <c r="C38" s="12">
        <v>4110</v>
      </c>
      <c r="D38" s="20" t="s">
        <v>21</v>
      </c>
      <c r="E38" s="56">
        <v>0</v>
      </c>
      <c r="F38" s="56">
        <v>0</v>
      </c>
      <c r="G38" s="56">
        <v>450</v>
      </c>
      <c r="H38" s="56">
        <v>0</v>
      </c>
      <c r="I38" s="56">
        <v>0</v>
      </c>
      <c r="J38" s="56">
        <v>0</v>
      </c>
      <c r="K38" s="1"/>
    </row>
    <row r="39" spans="1:11" ht="22.5" customHeight="1">
      <c r="A39" s="13"/>
      <c r="B39" s="14"/>
      <c r="C39" s="12">
        <v>4120</v>
      </c>
      <c r="D39" s="20" t="s">
        <v>24</v>
      </c>
      <c r="E39" s="56">
        <v>0</v>
      </c>
      <c r="F39" s="56">
        <v>0</v>
      </c>
      <c r="G39" s="56">
        <v>50</v>
      </c>
      <c r="H39" s="56">
        <v>0</v>
      </c>
      <c r="I39" s="56">
        <v>0</v>
      </c>
      <c r="J39" s="56">
        <v>0</v>
      </c>
      <c r="K39" s="1"/>
    </row>
    <row r="40" spans="1:11" ht="22.5" customHeight="1">
      <c r="A40" s="13"/>
      <c r="B40" s="14"/>
      <c r="C40" s="12">
        <v>4170</v>
      </c>
      <c r="D40" s="20" t="s">
        <v>22</v>
      </c>
      <c r="E40" s="56">
        <v>0</v>
      </c>
      <c r="F40" s="56">
        <v>0</v>
      </c>
      <c r="G40" s="56">
        <v>8000</v>
      </c>
      <c r="H40" s="56">
        <v>0</v>
      </c>
      <c r="I40" s="56">
        <v>0</v>
      </c>
      <c r="J40" s="56">
        <v>0</v>
      </c>
      <c r="K40" s="1"/>
    </row>
    <row r="41" spans="1:11" ht="22.5" customHeight="1">
      <c r="A41" s="13"/>
      <c r="B41" s="14"/>
      <c r="C41" s="12">
        <v>4210</v>
      </c>
      <c r="D41" s="20" t="s">
        <v>11</v>
      </c>
      <c r="E41" s="56">
        <v>0</v>
      </c>
      <c r="F41" s="56">
        <v>0</v>
      </c>
      <c r="G41" s="56">
        <v>4260</v>
      </c>
      <c r="H41" s="56">
        <v>0</v>
      </c>
      <c r="I41" s="56">
        <v>0</v>
      </c>
      <c r="J41" s="56">
        <v>0</v>
      </c>
      <c r="K41" s="1"/>
    </row>
    <row r="42" spans="1:11" ht="22.5" customHeight="1">
      <c r="A42" s="13"/>
      <c r="B42" s="14"/>
      <c r="C42" s="12">
        <v>4300</v>
      </c>
      <c r="D42" s="20" t="s">
        <v>12</v>
      </c>
      <c r="E42" s="56">
        <v>0</v>
      </c>
      <c r="F42" s="56">
        <v>0</v>
      </c>
      <c r="G42" s="56">
        <v>52240</v>
      </c>
      <c r="H42" s="56">
        <v>0</v>
      </c>
      <c r="I42" s="56">
        <v>0</v>
      </c>
      <c r="J42" s="56">
        <v>0</v>
      </c>
      <c r="K42" s="1"/>
    </row>
    <row r="43" spans="1:11" ht="33" customHeight="1">
      <c r="A43" s="13"/>
      <c r="B43" s="14"/>
      <c r="C43" s="70" t="s">
        <v>33</v>
      </c>
      <c r="D43" s="82" t="s">
        <v>52</v>
      </c>
      <c r="E43" s="80">
        <f aca="true" t="shared" si="17" ref="E43:J43">E44+E45+E46</f>
        <v>0</v>
      </c>
      <c r="F43" s="80">
        <f t="shared" si="17"/>
        <v>0</v>
      </c>
      <c r="G43" s="80">
        <f t="shared" si="17"/>
        <v>60000</v>
      </c>
      <c r="H43" s="80">
        <f t="shared" si="17"/>
        <v>0</v>
      </c>
      <c r="I43" s="80">
        <f t="shared" si="17"/>
        <v>0</v>
      </c>
      <c r="J43" s="80">
        <f t="shared" si="17"/>
        <v>0</v>
      </c>
      <c r="K43" s="1"/>
    </row>
    <row r="44" spans="1:11" ht="22.5" customHeight="1">
      <c r="A44" s="13"/>
      <c r="B44" s="14"/>
      <c r="C44" s="12">
        <v>4170</v>
      </c>
      <c r="D44" s="20" t="s">
        <v>22</v>
      </c>
      <c r="E44" s="56">
        <v>0</v>
      </c>
      <c r="F44" s="56">
        <v>0</v>
      </c>
      <c r="G44" s="56">
        <v>3500</v>
      </c>
      <c r="H44" s="56">
        <v>0</v>
      </c>
      <c r="I44" s="56">
        <v>0</v>
      </c>
      <c r="J44" s="56">
        <v>0</v>
      </c>
      <c r="K44" s="1"/>
    </row>
    <row r="45" spans="1:11" ht="22.5" customHeight="1">
      <c r="A45" s="13"/>
      <c r="B45" s="14"/>
      <c r="C45" s="12">
        <v>4210</v>
      </c>
      <c r="D45" s="20" t="s">
        <v>11</v>
      </c>
      <c r="E45" s="56">
        <v>0</v>
      </c>
      <c r="F45" s="56">
        <v>0</v>
      </c>
      <c r="G45" s="56">
        <v>4260</v>
      </c>
      <c r="H45" s="56">
        <v>0</v>
      </c>
      <c r="I45" s="56">
        <v>0</v>
      </c>
      <c r="J45" s="56">
        <v>0</v>
      </c>
      <c r="K45" s="1"/>
    </row>
    <row r="46" spans="1:11" ht="22.5" customHeight="1">
      <c r="A46" s="13"/>
      <c r="B46" s="14"/>
      <c r="C46" s="12">
        <v>4300</v>
      </c>
      <c r="D46" s="20" t="s">
        <v>12</v>
      </c>
      <c r="E46" s="56">
        <v>0</v>
      </c>
      <c r="F46" s="56">
        <v>0</v>
      </c>
      <c r="G46" s="56">
        <v>52240</v>
      </c>
      <c r="H46" s="56">
        <v>0</v>
      </c>
      <c r="I46" s="56">
        <v>0</v>
      </c>
      <c r="J46" s="56">
        <v>0</v>
      </c>
      <c r="K46" s="1"/>
    </row>
    <row r="47" spans="1:11" ht="23.25" customHeight="1">
      <c r="A47" s="13"/>
      <c r="B47" s="14"/>
      <c r="C47" s="70" t="s">
        <v>33</v>
      </c>
      <c r="D47" s="82" t="s">
        <v>53</v>
      </c>
      <c r="E47" s="80">
        <f aca="true" t="shared" si="18" ref="E47:J47">E48+E49+E50</f>
        <v>0</v>
      </c>
      <c r="F47" s="80">
        <f t="shared" si="18"/>
        <v>0</v>
      </c>
      <c r="G47" s="80">
        <f t="shared" si="18"/>
        <v>5000</v>
      </c>
      <c r="H47" s="80">
        <f t="shared" si="18"/>
        <v>0</v>
      </c>
      <c r="I47" s="80">
        <f t="shared" si="18"/>
        <v>0</v>
      </c>
      <c r="J47" s="80">
        <f t="shared" si="18"/>
        <v>0</v>
      </c>
      <c r="K47" s="1"/>
    </row>
    <row r="48" spans="1:11" ht="22.5" customHeight="1">
      <c r="A48" s="13"/>
      <c r="B48" s="14"/>
      <c r="C48" s="12">
        <v>4110</v>
      </c>
      <c r="D48" s="20" t="s">
        <v>21</v>
      </c>
      <c r="E48" s="56">
        <v>0</v>
      </c>
      <c r="F48" s="56">
        <v>0</v>
      </c>
      <c r="G48" s="56">
        <v>450</v>
      </c>
      <c r="H48" s="56">
        <v>0</v>
      </c>
      <c r="I48" s="56">
        <v>0</v>
      </c>
      <c r="J48" s="56">
        <v>0</v>
      </c>
      <c r="K48" s="1"/>
    </row>
    <row r="49" spans="1:11" ht="22.5" customHeight="1">
      <c r="A49" s="13"/>
      <c r="B49" s="14"/>
      <c r="C49" s="12">
        <v>4120</v>
      </c>
      <c r="D49" s="20" t="s">
        <v>24</v>
      </c>
      <c r="E49" s="56">
        <v>0</v>
      </c>
      <c r="F49" s="56">
        <v>0</v>
      </c>
      <c r="G49" s="56">
        <v>50</v>
      </c>
      <c r="H49" s="56">
        <v>0</v>
      </c>
      <c r="I49" s="56">
        <v>0</v>
      </c>
      <c r="J49" s="56">
        <v>0</v>
      </c>
      <c r="K49" s="1"/>
    </row>
    <row r="50" spans="1:11" ht="22.5" customHeight="1">
      <c r="A50" s="13"/>
      <c r="B50" s="14"/>
      <c r="C50" s="12">
        <v>4170</v>
      </c>
      <c r="D50" s="20" t="s">
        <v>22</v>
      </c>
      <c r="E50" s="56">
        <v>0</v>
      </c>
      <c r="F50" s="56">
        <v>0</v>
      </c>
      <c r="G50" s="56">
        <v>4500</v>
      </c>
      <c r="H50" s="56">
        <v>0</v>
      </c>
      <c r="I50" s="56">
        <v>0</v>
      </c>
      <c r="J50" s="56">
        <v>0</v>
      </c>
      <c r="K50" s="1"/>
    </row>
    <row r="51" spans="1:11" s="3" customFormat="1" ht="23.25" customHeight="1">
      <c r="A51" s="94" t="s">
        <v>28</v>
      </c>
      <c r="B51" s="110"/>
      <c r="C51" s="110"/>
      <c r="D51" s="110"/>
      <c r="E51" s="78">
        <f aca="true" t="shared" si="19" ref="E51:J52">E52</f>
        <v>0</v>
      </c>
      <c r="F51" s="78">
        <f t="shared" si="19"/>
        <v>0</v>
      </c>
      <c r="G51" s="78">
        <f t="shared" si="19"/>
        <v>31</v>
      </c>
      <c r="H51" s="78">
        <f t="shared" si="19"/>
        <v>31</v>
      </c>
      <c r="I51" s="78">
        <f t="shared" si="19"/>
        <v>0</v>
      </c>
      <c r="J51" s="78">
        <f t="shared" si="19"/>
        <v>0</v>
      </c>
      <c r="K51" s="76"/>
    </row>
    <row r="52" spans="1:11" ht="25.5" customHeight="1">
      <c r="A52" s="51">
        <v>801</v>
      </c>
      <c r="B52" s="51"/>
      <c r="C52" s="51"/>
      <c r="D52" s="19" t="s">
        <v>14</v>
      </c>
      <c r="E52" s="52">
        <f>E53</f>
        <v>0</v>
      </c>
      <c r="F52" s="52">
        <f t="shared" si="19"/>
        <v>0</v>
      </c>
      <c r="G52" s="52">
        <f t="shared" si="19"/>
        <v>31</v>
      </c>
      <c r="H52" s="52">
        <f t="shared" si="19"/>
        <v>31</v>
      </c>
      <c r="I52" s="52">
        <f t="shared" si="19"/>
        <v>0</v>
      </c>
      <c r="J52" s="52">
        <f t="shared" si="19"/>
        <v>0</v>
      </c>
      <c r="K52" s="1"/>
    </row>
    <row r="53" spans="1:11" s="74" customFormat="1" ht="21" customHeight="1">
      <c r="A53" s="42"/>
      <c r="B53" s="42">
        <v>80130</v>
      </c>
      <c r="C53" s="15"/>
      <c r="D53" s="47" t="s">
        <v>38</v>
      </c>
      <c r="E53" s="53">
        <f aca="true" t="shared" si="20" ref="E53:J53">SUM(E54:E55)</f>
        <v>0</v>
      </c>
      <c r="F53" s="53">
        <f t="shared" si="20"/>
        <v>0</v>
      </c>
      <c r="G53" s="53">
        <f t="shared" si="20"/>
        <v>31</v>
      </c>
      <c r="H53" s="53">
        <f t="shared" si="20"/>
        <v>31</v>
      </c>
      <c r="I53" s="53">
        <f t="shared" si="20"/>
        <v>0</v>
      </c>
      <c r="J53" s="53">
        <f t="shared" si="20"/>
        <v>0</v>
      </c>
      <c r="K53" s="73"/>
    </row>
    <row r="54" spans="1:11" s="66" customFormat="1" ht="20.25" customHeight="1">
      <c r="A54" s="40"/>
      <c r="B54" s="40"/>
      <c r="C54" s="12">
        <v>4210</v>
      </c>
      <c r="D54" s="21" t="s">
        <v>11</v>
      </c>
      <c r="E54" s="54">
        <v>0</v>
      </c>
      <c r="F54" s="54">
        <v>0</v>
      </c>
      <c r="G54" s="54">
        <v>0</v>
      </c>
      <c r="H54" s="54">
        <v>31</v>
      </c>
      <c r="I54" s="54">
        <v>0</v>
      </c>
      <c r="J54" s="54">
        <v>0</v>
      </c>
      <c r="K54" s="1"/>
    </row>
    <row r="55" spans="1:11" ht="18" customHeight="1">
      <c r="A55" s="41"/>
      <c r="B55" s="41"/>
      <c r="C55" s="12">
        <v>4580</v>
      </c>
      <c r="D55" s="17" t="s">
        <v>39</v>
      </c>
      <c r="E55" s="54">
        <v>0</v>
      </c>
      <c r="F55" s="54">
        <v>0</v>
      </c>
      <c r="G55" s="54">
        <v>31</v>
      </c>
      <c r="H55" s="54">
        <v>0</v>
      </c>
      <c r="I55" s="54">
        <v>0</v>
      </c>
      <c r="J55" s="54">
        <v>0</v>
      </c>
      <c r="K55" s="1"/>
    </row>
    <row r="56" spans="1:10" ht="21" customHeight="1">
      <c r="A56" s="112" t="s">
        <v>20</v>
      </c>
      <c r="B56" s="91"/>
      <c r="C56" s="91"/>
      <c r="D56" s="91"/>
      <c r="E56" s="80">
        <f aca="true" t="shared" si="21" ref="E56:J56">E6+E26+E31+E51</f>
        <v>0</v>
      </c>
      <c r="F56" s="80">
        <f t="shared" si="21"/>
        <v>0</v>
      </c>
      <c r="G56" s="80">
        <f t="shared" si="21"/>
        <v>78531</v>
      </c>
      <c r="H56" s="80">
        <f t="shared" si="21"/>
        <v>78531</v>
      </c>
      <c r="I56" s="80">
        <f t="shared" si="21"/>
        <v>0</v>
      </c>
      <c r="J56" s="80">
        <f t="shared" si="21"/>
        <v>0</v>
      </c>
    </row>
    <row r="57" spans="1:10" ht="18" customHeight="1">
      <c r="A57" s="92" t="s">
        <v>29</v>
      </c>
      <c r="B57" s="93"/>
      <c r="C57" s="93"/>
      <c r="D57" s="93"/>
      <c r="E57" s="111">
        <f>F56-E56</f>
        <v>0</v>
      </c>
      <c r="F57" s="91"/>
      <c r="G57" s="111">
        <f>H56-G56</f>
        <v>0</v>
      </c>
      <c r="H57" s="91"/>
      <c r="I57" s="111">
        <f>J56-I56</f>
        <v>0</v>
      </c>
      <c r="J57" s="91"/>
    </row>
    <row r="58" spans="1:10" ht="15.75">
      <c r="A58" s="44"/>
      <c r="B58" s="45"/>
      <c r="C58" s="45"/>
      <c r="D58" s="45"/>
      <c r="E58" s="46"/>
      <c r="F58" s="46"/>
      <c r="G58" s="46"/>
      <c r="H58" s="46"/>
      <c r="I58" s="46"/>
      <c r="J58" s="46"/>
    </row>
    <row r="59" spans="1:10" ht="15">
      <c r="A59" s="23"/>
      <c r="B59" s="24"/>
      <c r="C59" s="24"/>
      <c r="D59" s="25" t="s">
        <v>16</v>
      </c>
      <c r="E59" s="24"/>
      <c r="F59" s="24"/>
      <c r="G59" s="24"/>
      <c r="H59" s="24"/>
      <c r="I59" s="24"/>
      <c r="J59" s="24"/>
    </row>
    <row r="60" spans="1:10" ht="15">
      <c r="A60" s="5"/>
      <c r="B60" s="5"/>
      <c r="C60" s="5"/>
      <c r="D60" s="5">
        <v>4040</v>
      </c>
      <c r="E60" s="6">
        <f aca="true" t="shared" si="22" ref="E60:J60">E21</f>
        <v>0</v>
      </c>
      <c r="F60" s="6">
        <f t="shared" si="22"/>
        <v>0</v>
      </c>
      <c r="G60" s="6">
        <f t="shared" si="22"/>
        <v>0</v>
      </c>
      <c r="H60" s="6">
        <f t="shared" si="22"/>
        <v>1000</v>
      </c>
      <c r="I60" s="6">
        <f t="shared" si="22"/>
        <v>0</v>
      </c>
      <c r="J60" s="6">
        <f t="shared" si="22"/>
        <v>0</v>
      </c>
    </row>
    <row r="61" spans="1:10" ht="15">
      <c r="A61" s="5"/>
      <c r="B61" s="5"/>
      <c r="C61" s="5"/>
      <c r="D61" s="5">
        <v>4110</v>
      </c>
      <c r="E61" s="6">
        <f aca="true" t="shared" si="23" ref="E61:J62">E14+E38</f>
        <v>0</v>
      </c>
      <c r="F61" s="6">
        <f t="shared" si="23"/>
        <v>0</v>
      </c>
      <c r="G61" s="6">
        <f t="shared" si="23"/>
        <v>450</v>
      </c>
      <c r="H61" s="6">
        <f t="shared" si="23"/>
        <v>1075</v>
      </c>
      <c r="I61" s="6">
        <f t="shared" si="23"/>
        <v>0</v>
      </c>
      <c r="J61" s="6">
        <f t="shared" si="23"/>
        <v>0</v>
      </c>
    </row>
    <row r="62" spans="1:10" ht="15">
      <c r="A62" s="5"/>
      <c r="B62" s="5"/>
      <c r="C62" s="5"/>
      <c r="D62" s="5">
        <v>4120</v>
      </c>
      <c r="E62" s="6">
        <f t="shared" si="23"/>
        <v>0</v>
      </c>
      <c r="F62" s="6">
        <f t="shared" si="23"/>
        <v>0</v>
      </c>
      <c r="G62" s="6">
        <f t="shared" si="23"/>
        <v>50</v>
      </c>
      <c r="H62" s="6">
        <f t="shared" si="23"/>
        <v>175</v>
      </c>
      <c r="I62" s="6">
        <f t="shared" si="23"/>
        <v>0</v>
      </c>
      <c r="J62" s="6">
        <f t="shared" si="23"/>
        <v>0</v>
      </c>
    </row>
    <row r="63" spans="1:10" ht="15">
      <c r="A63" s="7"/>
      <c r="B63" s="7"/>
      <c r="C63" s="7"/>
      <c r="D63" s="7">
        <v>4170</v>
      </c>
      <c r="E63" s="8">
        <f aca="true" t="shared" si="24" ref="E63:J63">E10+E16+E40</f>
        <v>0</v>
      </c>
      <c r="F63" s="8">
        <f t="shared" si="24"/>
        <v>0</v>
      </c>
      <c r="G63" s="8">
        <f t="shared" si="24"/>
        <v>8000</v>
      </c>
      <c r="H63" s="8">
        <f t="shared" si="24"/>
        <v>13000</v>
      </c>
      <c r="I63" s="8">
        <f t="shared" si="24"/>
        <v>0</v>
      </c>
      <c r="J63" s="8">
        <f t="shared" si="24"/>
        <v>0</v>
      </c>
    </row>
    <row r="64" spans="1:10" ht="15">
      <c r="A64" s="7"/>
      <c r="B64" s="7"/>
      <c r="C64" s="7"/>
      <c r="D64" s="7">
        <v>4210</v>
      </c>
      <c r="E64" s="8">
        <f aca="true" t="shared" si="25" ref="E64:J64">E34+E41+E54</f>
        <v>0</v>
      </c>
      <c r="F64" s="8">
        <f t="shared" si="25"/>
        <v>0</v>
      </c>
      <c r="G64" s="8">
        <f t="shared" si="25"/>
        <v>5560</v>
      </c>
      <c r="H64" s="8">
        <f t="shared" si="25"/>
        <v>31</v>
      </c>
      <c r="I64" s="8">
        <f t="shared" si="25"/>
        <v>0</v>
      </c>
      <c r="J64" s="8">
        <f t="shared" si="25"/>
        <v>0</v>
      </c>
    </row>
    <row r="65" spans="1:10" ht="15">
      <c r="A65" s="7"/>
      <c r="B65" s="7"/>
      <c r="C65" s="7"/>
      <c r="D65" s="7">
        <v>4260</v>
      </c>
      <c r="E65" s="8">
        <f aca="true" t="shared" si="26" ref="E65:J66">E29</f>
        <v>0</v>
      </c>
      <c r="F65" s="8">
        <f t="shared" si="26"/>
        <v>0</v>
      </c>
      <c r="G65" s="8">
        <f t="shared" si="26"/>
        <v>0</v>
      </c>
      <c r="H65" s="8">
        <f t="shared" si="26"/>
        <v>10000</v>
      </c>
      <c r="I65" s="8">
        <f t="shared" si="26"/>
        <v>0</v>
      </c>
      <c r="J65" s="8">
        <f t="shared" si="26"/>
        <v>0</v>
      </c>
    </row>
    <row r="66" spans="1:10" ht="15">
      <c r="A66" s="7"/>
      <c r="B66" s="7"/>
      <c r="C66" s="7"/>
      <c r="D66" s="7">
        <v>4270</v>
      </c>
      <c r="E66" s="8">
        <f t="shared" si="26"/>
        <v>0</v>
      </c>
      <c r="F66" s="8">
        <f t="shared" si="26"/>
        <v>0</v>
      </c>
      <c r="G66" s="8">
        <f t="shared" si="26"/>
        <v>10000</v>
      </c>
      <c r="H66" s="8">
        <f t="shared" si="26"/>
        <v>0</v>
      </c>
      <c r="I66" s="8">
        <f t="shared" si="26"/>
        <v>0</v>
      </c>
      <c r="J66" s="8">
        <f t="shared" si="26"/>
        <v>0</v>
      </c>
    </row>
    <row r="67" spans="1:10" ht="15">
      <c r="A67" s="7"/>
      <c r="B67" s="7"/>
      <c r="C67" s="7"/>
      <c r="D67" s="7">
        <v>4300</v>
      </c>
      <c r="E67" s="8">
        <f aca="true" t="shared" si="27" ref="E67:J67">E11+E17+E35+E42</f>
        <v>0</v>
      </c>
      <c r="F67" s="8">
        <f t="shared" si="27"/>
        <v>0</v>
      </c>
      <c r="G67" s="8">
        <f t="shared" si="27"/>
        <v>53440</v>
      </c>
      <c r="H67" s="8">
        <f t="shared" si="27"/>
        <v>53250</v>
      </c>
      <c r="I67" s="8">
        <f t="shared" si="27"/>
        <v>0</v>
      </c>
      <c r="J67" s="8">
        <f t="shared" si="27"/>
        <v>0</v>
      </c>
    </row>
    <row r="68" spans="1:10" ht="15">
      <c r="A68" s="7"/>
      <c r="B68" s="7"/>
      <c r="C68" s="7"/>
      <c r="D68" s="7">
        <v>4580</v>
      </c>
      <c r="E68" s="8">
        <f aca="true" t="shared" si="28" ref="E68:J68">E55</f>
        <v>0</v>
      </c>
      <c r="F68" s="8">
        <f t="shared" si="28"/>
        <v>0</v>
      </c>
      <c r="G68" s="8">
        <f t="shared" si="28"/>
        <v>31</v>
      </c>
      <c r="H68" s="8">
        <f t="shared" si="28"/>
        <v>0</v>
      </c>
      <c r="I68" s="8">
        <f t="shared" si="28"/>
        <v>0</v>
      </c>
      <c r="J68" s="8">
        <f t="shared" si="28"/>
        <v>0</v>
      </c>
    </row>
    <row r="69" spans="1:10" ht="15">
      <c r="A69" s="7"/>
      <c r="B69" s="7"/>
      <c r="C69" s="7"/>
      <c r="D69" s="7">
        <v>4610</v>
      </c>
      <c r="E69" s="8">
        <f aca="true" t="shared" si="29" ref="E69:J69">E25</f>
        <v>0</v>
      </c>
      <c r="F69" s="8">
        <f t="shared" si="29"/>
        <v>0</v>
      </c>
      <c r="G69" s="8">
        <f t="shared" si="29"/>
        <v>1000</v>
      </c>
      <c r="H69" s="8">
        <f t="shared" si="29"/>
        <v>0</v>
      </c>
      <c r="I69" s="8">
        <f t="shared" si="29"/>
        <v>0</v>
      </c>
      <c r="J69" s="8">
        <f t="shared" si="29"/>
        <v>0</v>
      </c>
    </row>
    <row r="70" spans="1:10" ht="15">
      <c r="A70" s="24"/>
      <c r="B70" s="24"/>
      <c r="C70" s="24"/>
      <c r="D70" s="27" t="s">
        <v>17</v>
      </c>
      <c r="E70" s="28">
        <f aca="true" t="shared" si="30" ref="E70:J70">SUM(E60:E69)</f>
        <v>0</v>
      </c>
      <c r="F70" s="28">
        <f t="shared" si="30"/>
        <v>0</v>
      </c>
      <c r="G70" s="28">
        <f t="shared" si="30"/>
        <v>78531</v>
      </c>
      <c r="H70" s="28">
        <f t="shared" si="30"/>
        <v>78531</v>
      </c>
      <c r="I70" s="28">
        <f t="shared" si="30"/>
        <v>0</v>
      </c>
      <c r="J70" s="28">
        <f t="shared" si="30"/>
        <v>0</v>
      </c>
    </row>
    <row r="71" spans="9:10" ht="15">
      <c r="I71" s="2"/>
      <c r="J71" s="2"/>
    </row>
    <row r="73" spans="1:10" ht="15">
      <c r="A73" s="83"/>
      <c r="B73" s="83"/>
      <c r="C73" s="83"/>
      <c r="D73" s="84"/>
      <c r="E73" s="85"/>
      <c r="F73" s="85"/>
      <c r="G73" s="85"/>
      <c r="H73" s="85"/>
      <c r="I73" s="85"/>
      <c r="J73" s="85"/>
    </row>
    <row r="74" spans="1:10" ht="15">
      <c r="A74" s="29"/>
      <c r="B74" s="29"/>
      <c r="C74" s="29"/>
      <c r="D74" s="29" t="s">
        <v>30</v>
      </c>
      <c r="E74" s="30"/>
      <c r="F74" s="30"/>
      <c r="G74" s="30"/>
      <c r="H74" s="30"/>
      <c r="I74" s="30"/>
      <c r="J74" s="30"/>
    </row>
    <row r="75" spans="1:10" ht="15">
      <c r="A75" s="22"/>
      <c r="B75" s="22"/>
      <c r="C75" s="22"/>
      <c r="D75" s="22" t="s">
        <v>32</v>
      </c>
      <c r="E75" s="31">
        <f aca="true" t="shared" si="31" ref="E75:J75">E78+E79+E80+E81+E82+E83</f>
        <v>0</v>
      </c>
      <c r="F75" s="31">
        <f t="shared" si="31"/>
        <v>0</v>
      </c>
      <c r="G75" s="31">
        <f t="shared" si="31"/>
        <v>78531</v>
      </c>
      <c r="H75" s="31">
        <f t="shared" si="31"/>
        <v>78531</v>
      </c>
      <c r="I75" s="31">
        <f t="shared" si="31"/>
        <v>0</v>
      </c>
      <c r="J75" s="31">
        <f t="shared" si="31"/>
        <v>0</v>
      </c>
    </row>
    <row r="76" spans="1:10" ht="15">
      <c r="A76" s="32"/>
      <c r="B76" s="32" t="s">
        <v>33</v>
      </c>
      <c r="C76" s="32"/>
      <c r="D76" s="33" t="s">
        <v>44</v>
      </c>
      <c r="E76" s="34">
        <f aca="true" t="shared" si="32" ref="E76:J76">E60+E63</f>
        <v>0</v>
      </c>
      <c r="F76" s="34">
        <f t="shared" si="32"/>
        <v>0</v>
      </c>
      <c r="G76" s="34">
        <f t="shared" si="32"/>
        <v>8000</v>
      </c>
      <c r="H76" s="34">
        <f t="shared" si="32"/>
        <v>14000</v>
      </c>
      <c r="I76" s="34">
        <f t="shared" si="32"/>
        <v>0</v>
      </c>
      <c r="J76" s="34">
        <f t="shared" si="32"/>
        <v>0</v>
      </c>
    </row>
    <row r="77" spans="1:10" ht="15">
      <c r="A77" s="32"/>
      <c r="B77" s="32"/>
      <c r="C77" s="32"/>
      <c r="D77" s="33" t="s">
        <v>45</v>
      </c>
      <c r="E77" s="34">
        <f aca="true" t="shared" si="33" ref="E77:J77">E61+E62</f>
        <v>0</v>
      </c>
      <c r="F77" s="34">
        <f t="shared" si="33"/>
        <v>0</v>
      </c>
      <c r="G77" s="34">
        <f t="shared" si="33"/>
        <v>500</v>
      </c>
      <c r="H77" s="34">
        <f t="shared" si="33"/>
        <v>1250</v>
      </c>
      <c r="I77" s="34">
        <f t="shared" si="33"/>
        <v>0</v>
      </c>
      <c r="J77" s="34">
        <f t="shared" si="33"/>
        <v>0</v>
      </c>
    </row>
    <row r="78" spans="1:10" ht="15">
      <c r="A78" s="32"/>
      <c r="B78" s="32"/>
      <c r="C78" s="32"/>
      <c r="D78" s="86" t="s">
        <v>46</v>
      </c>
      <c r="E78" s="34">
        <f aca="true" t="shared" si="34" ref="E78:J78">E76+E77</f>
        <v>0</v>
      </c>
      <c r="F78" s="34">
        <f t="shared" si="34"/>
        <v>0</v>
      </c>
      <c r="G78" s="34">
        <f t="shared" si="34"/>
        <v>8500</v>
      </c>
      <c r="H78" s="34">
        <f t="shared" si="34"/>
        <v>15250</v>
      </c>
      <c r="I78" s="34">
        <f t="shared" si="34"/>
        <v>0</v>
      </c>
      <c r="J78" s="34">
        <f t="shared" si="34"/>
        <v>0</v>
      </c>
    </row>
    <row r="79" spans="1:10" ht="28.5">
      <c r="A79" s="32"/>
      <c r="B79" s="32"/>
      <c r="C79" s="32"/>
      <c r="D79" s="35" t="s">
        <v>47</v>
      </c>
      <c r="E79" s="36">
        <f aca="true" t="shared" si="35" ref="E79:J79">E64+E65+E66+E67+E68+E69</f>
        <v>0</v>
      </c>
      <c r="F79" s="36">
        <f t="shared" si="35"/>
        <v>0</v>
      </c>
      <c r="G79" s="36">
        <f t="shared" si="35"/>
        <v>70031</v>
      </c>
      <c r="H79" s="36">
        <f t="shared" si="35"/>
        <v>63281</v>
      </c>
      <c r="I79" s="36">
        <f t="shared" si="35"/>
        <v>0</v>
      </c>
      <c r="J79" s="36">
        <f t="shared" si="35"/>
        <v>0</v>
      </c>
    </row>
    <row r="80" spans="1:10" ht="15">
      <c r="A80" s="32"/>
      <c r="B80" s="32"/>
      <c r="C80" s="32"/>
      <c r="D80" s="35" t="s">
        <v>48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</row>
    <row r="81" spans="1:10" ht="15">
      <c r="A81" s="32"/>
      <c r="B81" s="32"/>
      <c r="C81" s="32"/>
      <c r="D81" s="33" t="s">
        <v>49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</row>
    <row r="82" spans="1:10" ht="15">
      <c r="A82" s="32"/>
      <c r="B82" s="32"/>
      <c r="C82" s="32"/>
      <c r="D82" s="33" t="s">
        <v>50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</row>
    <row r="83" spans="1:10" ht="38.25">
      <c r="A83" s="32"/>
      <c r="B83" s="32"/>
      <c r="C83" s="32"/>
      <c r="D83" s="87" t="s">
        <v>51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</row>
    <row r="84" spans="1:10" ht="15">
      <c r="A84" s="32"/>
      <c r="B84" s="32"/>
      <c r="C84" s="32"/>
      <c r="D84" s="37" t="s">
        <v>34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</row>
    <row r="85" spans="1:10" ht="15">
      <c r="A85" s="39"/>
      <c r="B85" s="39"/>
      <c r="C85" s="39"/>
      <c r="D85" s="26" t="s">
        <v>17</v>
      </c>
      <c r="E85" s="30">
        <f aca="true" t="shared" si="36" ref="E85:J85">E75+E84</f>
        <v>0</v>
      </c>
      <c r="F85" s="30">
        <f t="shared" si="36"/>
        <v>0</v>
      </c>
      <c r="G85" s="30">
        <f t="shared" si="36"/>
        <v>78531</v>
      </c>
      <c r="H85" s="30">
        <f t="shared" si="36"/>
        <v>78531</v>
      </c>
      <c r="I85" s="30">
        <f t="shared" si="36"/>
        <v>0</v>
      </c>
      <c r="J85" s="30">
        <f t="shared" si="36"/>
        <v>0</v>
      </c>
    </row>
    <row r="86" spans="1:10" ht="15">
      <c r="A86" s="88"/>
      <c r="B86" s="88"/>
      <c r="C86" s="88"/>
      <c r="D86" s="89" t="s">
        <v>29</v>
      </c>
      <c r="E86" s="100"/>
      <c r="F86" s="101"/>
      <c r="G86" s="102">
        <f>G85-H85</f>
        <v>0</v>
      </c>
      <c r="H86" s="103"/>
      <c r="I86" s="102">
        <f>I85-J85</f>
        <v>0</v>
      </c>
      <c r="J86" s="103"/>
    </row>
  </sheetData>
  <sheetProtection/>
  <mergeCells count="24">
    <mergeCell ref="E86:F86"/>
    <mergeCell ref="G86:H86"/>
    <mergeCell ref="I86:J86"/>
    <mergeCell ref="I57:J57"/>
    <mergeCell ref="G57:H57"/>
    <mergeCell ref="A56:D56"/>
    <mergeCell ref="A57:D57"/>
    <mergeCell ref="E57:F57"/>
    <mergeCell ref="A26:D26"/>
    <mergeCell ref="A6:D6"/>
    <mergeCell ref="A7:D7"/>
    <mergeCell ref="A18:D18"/>
    <mergeCell ref="A31:D31"/>
    <mergeCell ref="A51:D51"/>
    <mergeCell ref="A22:D22"/>
    <mergeCell ref="A1:J1"/>
    <mergeCell ref="A2:J2"/>
    <mergeCell ref="A4:A5"/>
    <mergeCell ref="B4:B5"/>
    <mergeCell ref="C4:C5"/>
    <mergeCell ref="D4:D5"/>
    <mergeCell ref="E4:F4"/>
    <mergeCell ref="G4:H4"/>
    <mergeCell ref="I4:J4"/>
  </mergeCells>
  <printOptions/>
  <pageMargins left="0.4724409448818898" right="0.2362204724409449" top="0.984251968503937" bottom="0.4330708661417323" header="0.3937007874015748" footer="0.4724409448818898"/>
  <pageSetup fitToHeight="8" fitToWidth="1" horizontalDpi="600" verticalDpi="600" orientation="landscape" paperSize="9" scale="86" r:id="rId1"/>
  <headerFooter>
    <oddHeader>&amp;RZałącznik Nr 2 do Uchwały  Nr   261/11 
Zarządu Powiatu w Stargardzie Szczecińskim
z dnia 10 marca 2011 roku</oddHeader>
  </headerFooter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2011-03-16T07:12:34Z</dcterms:modified>
  <cp:category/>
  <cp:version/>
  <cp:contentType/>
  <cp:contentStatus/>
</cp:coreProperties>
</file>