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1"/>
  </bookViews>
  <sheets>
    <sheet name="Załącznik 1" sheetId="1" r:id="rId1"/>
    <sheet name="Załącznik 2" sheetId="2" r:id="rId2"/>
  </sheets>
  <definedNames>
    <definedName name="_xlnm.Print_Area" localSheetId="0">'Załącznik 1'!$A$1:$J$81</definedName>
    <definedName name="_xlnm.Print_Area" localSheetId="1">'Załącznik 2'!$A$1:$J$86</definedName>
    <definedName name="_xlnm.Print_Titles" localSheetId="0">'Załącznik 1'!$4:$6</definedName>
    <definedName name="_xlnm.Print_Titles" localSheetId="1">'Załącznik 2'!$4:$6</definedName>
  </definedNames>
  <calcPr calcMode="manual" fullCalcOnLoad="1"/>
</workbook>
</file>

<file path=xl/sharedStrings.xml><?xml version="1.0" encoding="utf-8"?>
<sst xmlns="http://schemas.openxmlformats.org/spreadsheetml/2006/main" count="206" uniqueCount="93">
  <si>
    <t>(W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</si>
  <si>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</si>
  <si>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</si>
  <si>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</si>
  <si>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</si>
  <si>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</si>
  <si>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</si>
  <si>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</si>
  <si>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</si>
  <si>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</si>
  <si>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</si>
  <si>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W tym: na zadania zlecone</t>
  </si>
  <si>
    <t>RAZEM WYDATKI</t>
  </si>
  <si>
    <t>per saldo</t>
  </si>
  <si>
    <t>WYDATKI</t>
  </si>
  <si>
    <t>w tym: wydatki bieżące</t>
  </si>
  <si>
    <t>w tym: wydatki majątkowe</t>
  </si>
  <si>
    <t>4300</t>
  </si>
  <si>
    <t>Zakup usług pozostałych</t>
  </si>
  <si>
    <t>UKŁAD WYKONAWCZY BUDŻETU POWIATU  STARGARDZKIEGO NA 2011 ROK I OSTATECZNE KWOTY DOCHODÓW I WYDATKÓW</t>
  </si>
  <si>
    <t>Wydatki bieżące</t>
  </si>
  <si>
    <t>Świadczenia na rzecz osób fizycznych</t>
  </si>
  <si>
    <t>Dotacje na zadania bieżące</t>
  </si>
  <si>
    <t>Wydatki na obsługę długu</t>
  </si>
  <si>
    <t>Wydatki majątkowe</t>
  </si>
  <si>
    <t>Wydatki ogółem</t>
  </si>
  <si>
    <t xml:space="preserve">Wydatki w grupach </t>
  </si>
  <si>
    <t>4270</t>
  </si>
  <si>
    <t>Zakup usług remontowych</t>
  </si>
  <si>
    <t>Wydział Geodezji i Gospodarki Nieruchomościami "F"</t>
  </si>
  <si>
    <t xml:space="preserve">Wynagrodzenia </t>
  </si>
  <si>
    <t>Wydatki na programy finansowane z udziałem środków, o których mowa w art. 5 ust.1 pkt 2 i 3, w części związanej z realizacją zadań jednostki samorządu terytorialnego</t>
  </si>
  <si>
    <t>Składki  naliczane od wynagrodzeń</t>
  </si>
  <si>
    <t>(Z PODZIAŁEM NA WYODRĘBNIONE JEDNOSTKI ORGANIZACYJNE POWIATU)</t>
  </si>
  <si>
    <t>Pozostała działalność</t>
  </si>
  <si>
    <t>700</t>
  </si>
  <si>
    <t>Gospodarka mieszkaniowa</t>
  </si>
  <si>
    <t>70005</t>
  </si>
  <si>
    <t>Gospodarka gruntami i nieruchomościami</t>
  </si>
  <si>
    <t>0830</t>
  </si>
  <si>
    <t>Wpływy z usług</t>
  </si>
  <si>
    <t>750</t>
  </si>
  <si>
    <t>Administracja publiczna</t>
  </si>
  <si>
    <t>4430</t>
  </si>
  <si>
    <t>Różne opłaty i składki</t>
  </si>
  <si>
    <t>DOCHODY</t>
  </si>
  <si>
    <t>w tym: dochody bieżące</t>
  </si>
  <si>
    <t>w tym: dochody majątkowe</t>
  </si>
  <si>
    <t>RAZEM DOCHODY</t>
  </si>
  <si>
    <t>4390</t>
  </si>
  <si>
    <t>Powiatowy Ośrodek Dokumentacji Geodezyjnej i Kartograficznej</t>
  </si>
  <si>
    <t>710</t>
  </si>
  <si>
    <t>71013</t>
  </si>
  <si>
    <t>75075</t>
  </si>
  <si>
    <t>754</t>
  </si>
  <si>
    <t>75495</t>
  </si>
  <si>
    <t>Bursa Szkolna</t>
  </si>
  <si>
    <t>854</t>
  </si>
  <si>
    <t>85410</t>
  </si>
  <si>
    <t>4010</t>
  </si>
  <si>
    <t>4110</t>
  </si>
  <si>
    <t>4120</t>
  </si>
  <si>
    <t>0750</t>
  </si>
  <si>
    <t>Zakup usług obejmujących wykonanie ekspertyz, analiz i opinii</t>
  </si>
  <si>
    <t>Wynagrodzenia osobowe pracowników</t>
  </si>
  <si>
    <t>Składki na ubezpieczenia społeczne</t>
  </si>
  <si>
    <t>Składki na Fundusz Pracy</t>
  </si>
  <si>
    <t>Dochody z najmu i dzierżawy składników majątkowych Skarbu Państwa, jednostek samorządu terytorialnego lub innych jednostek zaliczanych do sektora finansów publicznych oraz innych umów o podobnym charakterze</t>
  </si>
  <si>
    <t>851</t>
  </si>
  <si>
    <t>85195</t>
  </si>
  <si>
    <t>2360</t>
  </si>
  <si>
    <t>2820</t>
  </si>
  <si>
    <t>Dotacja celowa z budżetu na finansowanie lub dofinansowanie zadań zleconych do realizacji stowarzyszeniom</t>
  </si>
  <si>
    <t>Edukacyjna opieka wychowawcza</t>
  </si>
  <si>
    <t>Ochrona zdrowia</t>
  </si>
  <si>
    <t>Działalność usługowa</t>
  </si>
  <si>
    <t>Prace geodezyjne i kartograficzne (nieinwestycyjne )</t>
  </si>
  <si>
    <t>Internaty i bursy szkolne</t>
  </si>
  <si>
    <t>Ogółem :</t>
  </si>
  <si>
    <t>4170</t>
  </si>
  <si>
    <t>4210</t>
  </si>
  <si>
    <t>4220</t>
  </si>
  <si>
    <t>Wynagrodzenia bezosobowe</t>
  </si>
  <si>
    <t>Zakup materiałów i wyposażenia</t>
  </si>
  <si>
    <t>Zakup środków żywności</t>
  </si>
  <si>
    <t xml:space="preserve">Promocja jednostek samorządu terytorialnego </t>
  </si>
  <si>
    <t>Bezpieczeństwo publiczne i ochrona przeciwpożarowa</t>
  </si>
  <si>
    <t>Dotacje celowe z budżetu jednostki samorządu terytorialnego , udzielone w trybie art. 221 ustawy, na finansowanie lub dofinansowanie zadań zleconych do realizacji organizacjom prowadzącym działalność pożytku publicznego</t>
  </si>
  <si>
    <t>Razem wynagrodzenia i składki od nich naliczane</t>
  </si>
  <si>
    <t>Pozostałe wydatki związane z realizacją statutowych zadań</t>
  </si>
  <si>
    <t>Wydział Kultury i Promocji Powiatu "O"</t>
  </si>
  <si>
    <t>Wydział Zarządzania Bezpieczeństwem "I"</t>
  </si>
  <si>
    <t>Wydział Spraw Społecznych i Zdrowia "K"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</si>
</sst>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84">
      <alignment/>
      <protection/>
    </xf>
    <xf numFmtId="0" fontId="5" fillId="0" borderId="0" xfId="84" applyFont="1" applyAlignment="1">
      <alignment horizontal="center"/>
      <protection/>
    </xf>
    <xf numFmtId="0" fontId="8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43" fontId="9" fillId="0" borderId="0" xfId="42" applyFont="1" applyAlignment="1">
      <alignment/>
    </xf>
    <xf numFmtId="49" fontId="3" fillId="10" borderId="10" xfId="95" applyNumberFormat="1" applyFont="1" applyFill="1" applyBorder="1" applyAlignment="1">
      <alignment horizontal="center" vertical="center"/>
      <protection/>
    </xf>
    <xf numFmtId="3" fontId="3" fillId="10" borderId="10" xfId="95" applyNumberFormat="1" applyFont="1" applyFill="1" applyBorder="1" applyAlignment="1">
      <alignment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0" fontId="7" fillId="0" borderId="0" xfId="84" applyFont="1" applyBorder="1" applyAlignment="1">
      <alignment horizontal="center" vertical="center"/>
      <protection/>
    </xf>
    <xf numFmtId="3" fontId="7" fillId="0" borderId="0" xfId="84" applyNumberFormat="1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right" vertical="center"/>
      <protection/>
    </xf>
    <xf numFmtId="0" fontId="7" fillId="10" borderId="10" xfId="84" applyFont="1" applyFill="1" applyBorder="1" applyAlignment="1">
      <alignment horizontal="right" vertical="center"/>
      <protection/>
    </xf>
    <xf numFmtId="3" fontId="7" fillId="10" borderId="10" xfId="84" applyNumberFormat="1" applyFont="1" applyFill="1" applyBorder="1" applyAlignment="1">
      <alignment horizontal="right" vertical="center"/>
      <protection/>
    </xf>
    <xf numFmtId="3" fontId="12" fillId="35" borderId="10" xfId="84" applyNumberFormat="1" applyFont="1" applyFill="1" applyBorder="1" applyAlignment="1">
      <alignment horizontal="right" vertical="center"/>
      <protection/>
    </xf>
    <xf numFmtId="3" fontId="12" fillId="0" borderId="10" xfId="84" applyNumberFormat="1" applyFont="1" applyBorder="1" applyAlignment="1">
      <alignment horizontal="right" vertical="center"/>
      <protection/>
    </xf>
    <xf numFmtId="0" fontId="12" fillId="0" borderId="10" xfId="84" applyFont="1" applyBorder="1" applyAlignment="1">
      <alignment horizontal="center" vertical="center"/>
      <protection/>
    </xf>
    <xf numFmtId="3" fontId="12" fillId="10" borderId="10" xfId="84" applyNumberFormat="1" applyFont="1" applyFill="1" applyBorder="1" applyAlignment="1">
      <alignment horizontal="right" vertical="center"/>
      <protection/>
    </xf>
    <xf numFmtId="0" fontId="12" fillId="0" borderId="10" xfId="84" applyFont="1" applyBorder="1" applyAlignment="1">
      <alignment horizontal="right" vertical="center"/>
      <protection/>
    </xf>
    <xf numFmtId="0" fontId="12" fillId="35" borderId="10" xfId="84" applyFont="1" applyFill="1" applyBorder="1" applyAlignment="1">
      <alignment horizontal="right" vertical="center"/>
      <protection/>
    </xf>
    <xf numFmtId="0" fontId="51" fillId="0" borderId="10" xfId="84" applyFont="1" applyBorder="1">
      <alignment/>
      <protection/>
    </xf>
    <xf numFmtId="0" fontId="0" fillId="0" borderId="0" xfId="84" applyAlignment="1">
      <alignment horizontal="center" vertical="center"/>
      <protection/>
    </xf>
    <xf numFmtId="0" fontId="51" fillId="0" borderId="10" xfId="84" applyFont="1" applyBorder="1" applyAlignment="1">
      <alignment horizontal="center" vertical="center"/>
      <protection/>
    </xf>
    <xf numFmtId="0" fontId="51" fillId="0" borderId="10" xfId="0" applyFont="1" applyBorder="1" applyAlignment="1">
      <alignment vertical="center" wrapText="1"/>
    </xf>
    <xf numFmtId="3" fontId="3" fillId="35" borderId="10" xfId="95" applyNumberFormat="1" applyFont="1" applyFill="1" applyBorder="1" applyAlignment="1">
      <alignment vertical="center"/>
      <protection/>
    </xf>
    <xf numFmtId="3" fontId="12" fillId="0" borderId="10" xfId="84" applyNumberFormat="1" applyFont="1" applyFill="1" applyBorder="1" applyAlignment="1">
      <alignment horizontal="right" vertical="center"/>
      <protection/>
    </xf>
    <xf numFmtId="0" fontId="52" fillId="0" borderId="0" xfId="84" applyFont="1">
      <alignment/>
      <protection/>
    </xf>
    <xf numFmtId="0" fontId="3" fillId="10" borderId="10" xfId="95" applyFont="1" applyFill="1" applyBorder="1" applyAlignment="1">
      <alignment vertical="center"/>
      <protection/>
    </xf>
    <xf numFmtId="0" fontId="53" fillId="10" borderId="10" xfId="0" applyFont="1" applyFill="1" applyBorder="1" applyAlignment="1">
      <alignment vertical="center" wrapText="1"/>
    </xf>
    <xf numFmtId="0" fontId="54" fillId="0" borderId="0" xfId="84" applyFont="1">
      <alignment/>
      <protection/>
    </xf>
    <xf numFmtId="0" fontId="15" fillId="36" borderId="10" xfId="96" applyFont="1" applyFill="1" applyBorder="1" applyAlignment="1">
      <alignment horizontal="left" vertical="center"/>
      <protection/>
    </xf>
    <xf numFmtId="49" fontId="2" fillId="0" borderId="10" xfId="96" applyNumberFormat="1" applyFont="1" applyBorder="1" applyAlignment="1">
      <alignment vertical="center"/>
      <protection/>
    </xf>
    <xf numFmtId="49" fontId="2" fillId="0" borderId="10" xfId="96" applyNumberFormat="1" applyFont="1" applyBorder="1" applyAlignment="1">
      <alignment vertical="center" wrapText="1"/>
      <protection/>
    </xf>
    <xf numFmtId="49" fontId="3" fillId="36" borderId="10" xfId="96" applyNumberFormat="1" applyFont="1" applyFill="1" applyBorder="1" applyAlignment="1">
      <alignment horizontal="left" vertical="center"/>
      <protection/>
    </xf>
    <xf numFmtId="0" fontId="15" fillId="37" borderId="10" xfId="96" applyFont="1" applyFill="1" applyBorder="1" applyAlignment="1">
      <alignment horizontal="right" vertical="center"/>
      <protection/>
    </xf>
    <xf numFmtId="3" fontId="53" fillId="36" borderId="10" xfId="84" applyNumberFormat="1" applyFont="1" applyFill="1" applyBorder="1">
      <alignment/>
      <protection/>
    </xf>
    <xf numFmtId="3" fontId="51" fillId="0" borderId="10" xfId="84" applyNumberFormat="1" applyFont="1" applyBorder="1" applyAlignment="1">
      <alignment vertical="center"/>
      <protection/>
    </xf>
    <xf numFmtId="3" fontId="53" fillId="36" borderId="10" xfId="84" applyNumberFormat="1" applyFont="1" applyFill="1" applyBorder="1" applyAlignment="1">
      <alignment vertical="center"/>
      <protection/>
    </xf>
    <xf numFmtId="3" fontId="53" fillId="37" borderId="10" xfId="84" applyNumberFormat="1" applyFont="1" applyFill="1" applyBorder="1" applyAlignment="1">
      <alignment vertical="center"/>
      <protection/>
    </xf>
    <xf numFmtId="0" fontId="51" fillId="0" borderId="0" xfId="84" applyFont="1" applyBorder="1">
      <alignment/>
      <protection/>
    </xf>
    <xf numFmtId="0" fontId="51" fillId="0" borderId="0" xfId="84" applyFont="1" applyBorder="1" applyAlignment="1">
      <alignment horizontal="center" vertical="center"/>
      <protection/>
    </xf>
    <xf numFmtId="3" fontId="53" fillId="0" borderId="0" xfId="84" applyNumberFormat="1" applyFont="1" applyFill="1" applyBorder="1">
      <alignment/>
      <protection/>
    </xf>
    <xf numFmtId="3" fontId="53" fillId="0" borderId="0" xfId="84" applyNumberFormat="1" applyFont="1" applyFill="1" applyBorder="1" applyAlignment="1">
      <alignment horizontal="center"/>
      <protection/>
    </xf>
    <xf numFmtId="0" fontId="12" fillId="0" borderId="10" xfId="84" applyFont="1" applyFill="1" applyBorder="1" applyAlignment="1">
      <alignment horizontal="right" vertical="center"/>
      <protection/>
    </xf>
    <xf numFmtId="3" fontId="3" fillId="0" borderId="10" xfId="95" applyNumberFormat="1" applyFont="1" applyFill="1" applyBorder="1" applyAlignment="1">
      <alignment horizontal="right" vertical="center"/>
      <protection/>
    </xf>
    <xf numFmtId="3" fontId="51" fillId="0" borderId="10" xfId="84" applyNumberFormat="1" applyFont="1" applyFill="1" applyBorder="1">
      <alignment/>
      <protection/>
    </xf>
    <xf numFmtId="3" fontId="3" fillId="35" borderId="10" xfId="95" applyNumberFormat="1" applyFont="1" applyFill="1" applyBorder="1" applyAlignment="1">
      <alignment horizontal="right" vertical="center"/>
      <protection/>
    </xf>
    <xf numFmtId="3" fontId="3" fillId="10" borderId="10" xfId="95" applyNumberFormat="1" applyFont="1" applyFill="1" applyBorder="1" applyAlignment="1">
      <alignment horizontal="right" vertical="center"/>
      <protection/>
    </xf>
    <xf numFmtId="3" fontId="12" fillId="0" borderId="0" xfId="84" applyNumberFormat="1" applyFont="1" applyBorder="1" applyAlignment="1">
      <alignment horizontal="center" vertical="center"/>
      <protection/>
    </xf>
    <xf numFmtId="3" fontId="1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49" fontId="12" fillId="0" borderId="10" xfId="84" applyNumberFormat="1" applyFont="1" applyFill="1" applyBorder="1" applyAlignment="1">
      <alignment horizontal="right" vertical="center"/>
      <protection/>
    </xf>
    <xf numFmtId="3" fontId="3" fillId="0" borderId="10" xfId="95" applyNumberFormat="1" applyFont="1" applyFill="1" applyBorder="1" applyAlignment="1">
      <alignment horizontal="right"/>
      <protection/>
    </xf>
    <xf numFmtId="0" fontId="51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49" fontId="51" fillId="0" borderId="10" xfId="96" applyNumberFormat="1" applyFont="1" applyBorder="1" applyAlignment="1">
      <alignment vertical="center" wrapText="1"/>
      <protection/>
    </xf>
    <xf numFmtId="49" fontId="51" fillId="0" borderId="10" xfId="96" applyNumberFormat="1" applyFont="1" applyBorder="1" applyAlignment="1">
      <alignment vertical="center"/>
      <protection/>
    </xf>
    <xf numFmtId="0" fontId="0" fillId="0" borderId="0" xfId="84" applyFont="1">
      <alignment/>
      <protection/>
    </xf>
    <xf numFmtId="0" fontId="7" fillId="0" borderId="10" xfId="84" applyFont="1" applyBorder="1" applyAlignment="1">
      <alignment horizontal="center" vertical="center"/>
      <protection/>
    </xf>
    <xf numFmtId="0" fontId="0" fillId="0" borderId="0" xfId="84" applyAlignment="1">
      <alignment vertical="center"/>
      <protection/>
    </xf>
    <xf numFmtId="0" fontId="7" fillId="0" borderId="0" xfId="84" applyFont="1" applyBorder="1" applyAlignment="1">
      <alignment vertical="center"/>
      <protection/>
    </xf>
    <xf numFmtId="0" fontId="7" fillId="0" borderId="10" xfId="84" applyFont="1" applyBorder="1" applyAlignment="1">
      <alignment vertical="center"/>
      <protection/>
    </xf>
    <xf numFmtId="0" fontId="7" fillId="10" borderId="10" xfId="84" applyFont="1" applyFill="1" applyBorder="1" applyAlignment="1">
      <alignment vertical="center"/>
      <protection/>
    </xf>
    <xf numFmtId="0" fontId="12" fillId="35" borderId="10" xfId="84" applyFont="1" applyFill="1" applyBorder="1" applyAlignment="1">
      <alignment vertical="center"/>
      <protection/>
    </xf>
    <xf numFmtId="0" fontId="12" fillId="0" borderId="10" xfId="84" applyFont="1" applyFill="1" applyBorder="1" applyAlignment="1">
      <alignment vertical="center"/>
      <protection/>
    </xf>
    <xf numFmtId="0" fontId="51" fillId="0" borderId="0" xfId="84" applyFont="1" applyBorder="1" applyAlignment="1">
      <alignment vertical="center"/>
      <protection/>
    </xf>
    <xf numFmtId="0" fontId="3" fillId="36" borderId="10" xfId="96" applyFont="1" applyFill="1" applyBorder="1" applyAlignment="1">
      <alignment vertical="center"/>
      <protection/>
    </xf>
    <xf numFmtId="49" fontId="3" fillId="36" borderId="10" xfId="96" applyNumberFormat="1" applyFont="1" applyFill="1" applyBorder="1" applyAlignment="1">
      <alignment vertical="center"/>
      <protection/>
    </xf>
    <xf numFmtId="0" fontId="3" fillId="37" borderId="10" xfId="96" applyFont="1" applyFill="1" applyBorder="1" applyAlignment="1">
      <alignment vertical="center"/>
      <protection/>
    </xf>
    <xf numFmtId="49" fontId="7" fillId="10" borderId="10" xfId="84" applyNumberFormat="1" applyFont="1" applyFill="1" applyBorder="1" applyAlignment="1">
      <alignment vertical="center"/>
      <protection/>
    </xf>
    <xf numFmtId="0" fontId="53" fillId="0" borderId="0" xfId="84" applyFont="1" applyFill="1" applyBorder="1" applyAlignment="1">
      <alignment vertical="center"/>
      <protection/>
    </xf>
    <xf numFmtId="49" fontId="7" fillId="10" borderId="10" xfId="84" applyNumberFormat="1" applyFont="1" applyFill="1" applyBorder="1" applyAlignment="1">
      <alignment horizontal="right" vertical="center"/>
      <protection/>
    </xf>
    <xf numFmtId="0" fontId="53" fillId="0" borderId="0" xfId="84" applyFont="1" applyFill="1" applyBorder="1" applyAlignment="1">
      <alignment horizontal="right" vertical="center"/>
      <protection/>
    </xf>
    <xf numFmtId="0" fontId="0" fillId="0" borderId="0" xfId="84" applyFont="1" applyAlignment="1">
      <alignment horizontal="center" vertical="center"/>
      <protection/>
    </xf>
    <xf numFmtId="0" fontId="7" fillId="0" borderId="0" xfId="84" applyFont="1" applyBorder="1" applyAlignment="1">
      <alignment horizontal="right" vertical="center"/>
      <protection/>
    </xf>
    <xf numFmtId="0" fontId="0" fillId="0" borderId="10" xfId="84" applyFont="1" applyBorder="1">
      <alignment/>
      <protection/>
    </xf>
    <xf numFmtId="0" fontId="0" fillId="0" borderId="10" xfId="84" applyFont="1" applyBorder="1" applyAlignment="1">
      <alignment horizontal="center" vertical="center"/>
      <protection/>
    </xf>
    <xf numFmtId="3" fontId="54" fillId="0" borderId="0" xfId="84" applyNumberFormat="1" applyFont="1">
      <alignment/>
      <protection/>
    </xf>
    <xf numFmtId="0" fontId="51" fillId="0" borderId="10" xfId="84" applyFont="1" applyBorder="1" applyAlignment="1">
      <alignment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0" fillId="0" borderId="10" xfId="84" applyFont="1" applyBorder="1" applyAlignment="1">
      <alignment vertical="center"/>
      <protection/>
    </xf>
    <xf numFmtId="3" fontId="53" fillId="0" borderId="11" xfId="84" applyNumberFormat="1" applyFont="1" applyBorder="1" applyAlignment="1">
      <alignment horizontal="center"/>
      <protection/>
    </xf>
    <xf numFmtId="0" fontId="53" fillId="0" borderId="12" xfId="84" applyFont="1" applyBorder="1" applyAlignment="1">
      <alignment horizontal="center"/>
      <protection/>
    </xf>
    <xf numFmtId="0" fontId="51" fillId="0" borderId="10" xfId="84" applyFont="1" applyBorder="1" applyAlignment="1">
      <alignment vertical="center"/>
      <protection/>
    </xf>
    <xf numFmtId="3" fontId="7" fillId="0" borderId="10" xfId="84" applyNumberFormat="1" applyFont="1" applyBorder="1" applyAlignment="1">
      <alignment horizontal="center" vertical="center"/>
      <protection/>
    </xf>
    <xf numFmtId="3" fontId="7" fillId="0" borderId="10" xfId="0" applyNumberFormat="1" applyFont="1" applyBorder="1" applyAlignment="1">
      <alignment horizontal="center" vertical="center"/>
    </xf>
    <xf numFmtId="0" fontId="3" fillId="34" borderId="10" xfId="95" applyFont="1" applyFill="1" applyBorder="1" applyAlignment="1">
      <alignment horizontal="center" vertical="center"/>
      <protection/>
    </xf>
    <xf numFmtId="0" fontId="14" fillId="34" borderId="10" xfId="95" applyFont="1" applyFill="1" applyBorder="1" applyAlignment="1">
      <alignment horizontal="center" vertical="center"/>
      <protection/>
    </xf>
    <xf numFmtId="0" fontId="53" fillId="0" borderId="13" xfId="84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right" vertical="center"/>
      <protection/>
    </xf>
    <xf numFmtId="49" fontId="3" fillId="35" borderId="10" xfId="95" applyNumberFormat="1" applyFont="1" applyFill="1" applyBorder="1" applyAlignment="1">
      <alignment horizontal="right" vertical="center"/>
      <protection/>
    </xf>
    <xf numFmtId="0" fontId="13" fillId="0" borderId="0" xfId="84" applyFont="1" applyAlignment="1">
      <alignment horizontal="center" vertical="center"/>
      <protection/>
    </xf>
    <xf numFmtId="0" fontId="6" fillId="0" borderId="0" xfId="84" applyFont="1" applyAlignment="1">
      <alignment horizontal="center" wrapText="1"/>
      <protection/>
    </xf>
    <xf numFmtId="0" fontId="3" fillId="34" borderId="10" xfId="95" applyFont="1" applyFill="1" applyBorder="1" applyAlignment="1">
      <alignment vertical="center"/>
      <protection/>
    </xf>
    <xf numFmtId="0" fontId="6" fillId="0" borderId="0" xfId="84" applyFont="1" applyAlignment="1">
      <alignment horizontal="center"/>
      <protection/>
    </xf>
    <xf numFmtId="0" fontId="3" fillId="0" borderId="10" xfId="95" applyFont="1" applyFill="1" applyBorder="1" applyAlignment="1">
      <alignment horizontal="center" vertical="center"/>
      <protection/>
    </xf>
    <xf numFmtId="49" fontId="3" fillId="35" borderId="10" xfId="95" applyNumberFormat="1" applyFont="1" applyFill="1" applyBorder="1" applyAlignment="1">
      <alignment horizontal="center" vertical="center"/>
      <protection/>
    </xf>
    <xf numFmtId="0" fontId="54" fillId="0" borderId="13" xfId="84" applyFont="1" applyBorder="1" applyAlignment="1">
      <alignment horizontal="center" vertical="center"/>
      <protection/>
    </xf>
    <xf numFmtId="3" fontId="12" fillId="0" borderId="10" xfId="84" applyNumberFormat="1" applyFont="1" applyBorder="1" applyAlignment="1">
      <alignment horizontal="center" vertical="center"/>
      <protection/>
    </xf>
    <xf numFmtId="3" fontId="12" fillId="0" borderId="10" xfId="0" applyNumberFormat="1" applyFont="1" applyBorder="1" applyAlignment="1">
      <alignment horizontal="center" vertical="center"/>
    </xf>
    <xf numFmtId="3" fontId="54" fillId="0" borderId="11" xfId="84" applyNumberFormat="1" applyFont="1" applyBorder="1" applyAlignment="1">
      <alignment horizontal="center"/>
      <protection/>
    </xf>
    <xf numFmtId="0" fontId="54" fillId="0" borderId="12" xfId="84" applyFont="1" applyBorder="1" applyAlignment="1">
      <alignment horizontal="center"/>
      <protection/>
    </xf>
    <xf numFmtId="0" fontId="51" fillId="0" borderId="10" xfId="84" applyFont="1" applyBorder="1" applyAlignment="1">
      <alignment horizont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pane ySplit="6" topLeftCell="A7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5.57421875" style="23" customWidth="1"/>
    <col min="2" max="2" width="8.7109375" style="23" customWidth="1"/>
    <col min="3" max="3" width="6.421875" style="23" bestFit="1" customWidth="1"/>
    <col min="4" max="4" width="42.7109375" style="6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ht="15">
      <c r="J3" s="2" t="s">
        <v>1</v>
      </c>
    </row>
    <row r="4" spans="1:10" ht="15">
      <c r="A4" s="89" t="s">
        <v>2</v>
      </c>
      <c r="B4" s="89" t="s">
        <v>3</v>
      </c>
      <c r="C4" s="89" t="s">
        <v>4</v>
      </c>
      <c r="D4" s="96" t="s">
        <v>5</v>
      </c>
      <c r="E4" s="89" t="s">
        <v>6</v>
      </c>
      <c r="F4" s="89"/>
      <c r="G4" s="89" t="s">
        <v>7</v>
      </c>
      <c r="H4" s="89"/>
      <c r="I4" s="89" t="s">
        <v>11</v>
      </c>
      <c r="J4" s="89"/>
    </row>
    <row r="5" spans="1:10" ht="15">
      <c r="A5" s="89"/>
      <c r="B5" s="89"/>
      <c r="C5" s="89"/>
      <c r="D5" s="96"/>
      <c r="E5" s="90" t="s">
        <v>8</v>
      </c>
      <c r="F5" s="90" t="s">
        <v>9</v>
      </c>
      <c r="G5" s="90" t="s">
        <v>8</v>
      </c>
      <c r="H5" s="90" t="s">
        <v>9</v>
      </c>
      <c r="I5" s="90" t="s">
        <v>8</v>
      </c>
      <c r="J5" s="90" t="s">
        <v>9</v>
      </c>
    </row>
    <row r="6" spans="1:10" ht="9" customHeight="1">
      <c r="A6" s="89"/>
      <c r="B6" s="89"/>
      <c r="C6" s="89"/>
      <c r="D6" s="96"/>
      <c r="E6" s="90"/>
      <c r="F6" s="90"/>
      <c r="G6" s="90"/>
      <c r="H6" s="90"/>
      <c r="I6" s="90"/>
      <c r="J6" s="90"/>
    </row>
    <row r="7" spans="1:10" s="31" customFormat="1" ht="21" customHeight="1">
      <c r="A7" s="6" t="s">
        <v>35</v>
      </c>
      <c r="B7" s="6"/>
      <c r="C7" s="6"/>
      <c r="D7" s="29" t="s">
        <v>36</v>
      </c>
      <c r="E7" s="7">
        <f aca="true" t="shared" si="0" ref="E7:J7">E8</f>
        <v>0</v>
      </c>
      <c r="F7" s="7">
        <f t="shared" si="0"/>
        <v>0</v>
      </c>
      <c r="G7" s="7">
        <f t="shared" si="0"/>
        <v>31000</v>
      </c>
      <c r="H7" s="7">
        <f t="shared" si="0"/>
        <v>0</v>
      </c>
      <c r="I7" s="7">
        <f t="shared" si="0"/>
        <v>0</v>
      </c>
      <c r="J7" s="7">
        <f t="shared" si="0"/>
        <v>0</v>
      </c>
    </row>
    <row r="8" spans="1:10" s="28" customFormat="1" ht="24" customHeight="1">
      <c r="A8" s="8"/>
      <c r="B8" s="8" t="s">
        <v>37</v>
      </c>
      <c r="C8" s="8"/>
      <c r="D8" s="25" t="s">
        <v>38</v>
      </c>
      <c r="E8" s="9">
        <f aca="true" t="shared" si="1" ref="E8:J8">E9+E10+E11+E12</f>
        <v>0</v>
      </c>
      <c r="F8" s="9">
        <f t="shared" si="1"/>
        <v>0</v>
      </c>
      <c r="G8" s="9">
        <f t="shared" si="1"/>
        <v>31000</v>
      </c>
      <c r="H8" s="9">
        <f t="shared" si="1"/>
        <v>0</v>
      </c>
      <c r="I8" s="9">
        <f t="shared" si="1"/>
        <v>0</v>
      </c>
      <c r="J8" s="9">
        <f t="shared" si="1"/>
        <v>0</v>
      </c>
    </row>
    <row r="9" spans="1:10" s="59" customFormat="1" ht="18.75" customHeight="1">
      <c r="A9" s="8"/>
      <c r="B9" s="8"/>
      <c r="C9" s="8" t="s">
        <v>79</v>
      </c>
      <c r="D9" s="56" t="s">
        <v>82</v>
      </c>
      <c r="E9" s="9">
        <v>0</v>
      </c>
      <c r="F9" s="9">
        <v>0</v>
      </c>
      <c r="G9" s="9">
        <v>4000</v>
      </c>
      <c r="H9" s="9">
        <v>0</v>
      </c>
      <c r="I9" s="9">
        <v>0</v>
      </c>
      <c r="J9" s="9">
        <v>0</v>
      </c>
    </row>
    <row r="10" spans="1:10" ht="18.75" customHeight="1">
      <c r="A10" s="8"/>
      <c r="B10" s="8"/>
      <c r="C10" s="8" t="s">
        <v>17</v>
      </c>
      <c r="D10" s="25" t="s">
        <v>18</v>
      </c>
      <c r="E10" s="9">
        <v>0</v>
      </c>
      <c r="F10" s="9">
        <v>0</v>
      </c>
      <c r="G10" s="9">
        <v>13000</v>
      </c>
      <c r="H10" s="9">
        <v>0</v>
      </c>
      <c r="I10" s="9">
        <v>0</v>
      </c>
      <c r="J10" s="9">
        <v>0</v>
      </c>
    </row>
    <row r="11" spans="1:10" ht="27.75" customHeight="1">
      <c r="A11" s="8"/>
      <c r="B11" s="8"/>
      <c r="C11" s="8" t="s">
        <v>49</v>
      </c>
      <c r="D11" s="25" t="s">
        <v>63</v>
      </c>
      <c r="E11" s="9">
        <v>0</v>
      </c>
      <c r="F11" s="9">
        <v>0</v>
      </c>
      <c r="G11" s="9">
        <v>2000</v>
      </c>
      <c r="H11" s="9">
        <v>0</v>
      </c>
      <c r="I11" s="9">
        <v>0</v>
      </c>
      <c r="J11" s="9">
        <v>0</v>
      </c>
    </row>
    <row r="12" spans="1:10" ht="20.25" customHeight="1">
      <c r="A12" s="8"/>
      <c r="B12" s="8"/>
      <c r="C12" s="8" t="s">
        <v>43</v>
      </c>
      <c r="D12" s="25" t="s">
        <v>44</v>
      </c>
      <c r="E12" s="9">
        <v>0</v>
      </c>
      <c r="F12" s="9">
        <v>0</v>
      </c>
      <c r="G12" s="9">
        <v>12000</v>
      </c>
      <c r="H12" s="9">
        <v>0</v>
      </c>
      <c r="I12" s="9">
        <v>0</v>
      </c>
      <c r="J12" s="9">
        <v>0</v>
      </c>
    </row>
    <row r="13" spans="1:10" s="31" customFormat="1" ht="21" customHeight="1">
      <c r="A13" s="6" t="s">
        <v>51</v>
      </c>
      <c r="B13" s="6"/>
      <c r="C13" s="6"/>
      <c r="D13" s="29" t="s">
        <v>75</v>
      </c>
      <c r="E13" s="7">
        <f>E14</f>
        <v>0</v>
      </c>
      <c r="F13" s="7">
        <f aca="true" t="shared" si="2" ref="F13:J15">F14</f>
        <v>0</v>
      </c>
      <c r="G13" s="7">
        <f t="shared" si="2"/>
        <v>5000</v>
      </c>
      <c r="H13" s="7">
        <f t="shared" si="2"/>
        <v>0</v>
      </c>
      <c r="I13" s="7">
        <f t="shared" si="2"/>
        <v>0</v>
      </c>
      <c r="J13" s="7">
        <f t="shared" si="2"/>
        <v>0</v>
      </c>
    </row>
    <row r="14" spans="1:10" s="28" customFormat="1" ht="30" customHeight="1">
      <c r="A14" s="8"/>
      <c r="B14" s="8" t="s">
        <v>52</v>
      </c>
      <c r="C14" s="8"/>
      <c r="D14" s="25" t="s">
        <v>76</v>
      </c>
      <c r="E14" s="9">
        <f>E15</f>
        <v>0</v>
      </c>
      <c r="F14" s="9">
        <f t="shared" si="2"/>
        <v>0</v>
      </c>
      <c r="G14" s="9">
        <f t="shared" si="2"/>
        <v>5000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28" customFormat="1" ht="20.25" customHeight="1">
      <c r="A15" s="8"/>
      <c r="B15" s="8"/>
      <c r="C15" s="8" t="s">
        <v>27</v>
      </c>
      <c r="D15" s="56" t="s">
        <v>28</v>
      </c>
      <c r="E15" s="9">
        <f>E16</f>
        <v>0</v>
      </c>
      <c r="F15" s="9">
        <f t="shared" si="2"/>
        <v>0</v>
      </c>
      <c r="G15" s="9">
        <v>5000</v>
      </c>
      <c r="H15" s="9">
        <v>0</v>
      </c>
      <c r="I15" s="9">
        <v>0</v>
      </c>
      <c r="J15" s="9">
        <v>0</v>
      </c>
    </row>
    <row r="16" spans="1:10" s="31" customFormat="1" ht="20.25" customHeight="1">
      <c r="A16" s="6" t="s">
        <v>41</v>
      </c>
      <c r="B16" s="6"/>
      <c r="C16" s="6"/>
      <c r="D16" s="30" t="s">
        <v>42</v>
      </c>
      <c r="E16" s="7">
        <f>E17</f>
        <v>0</v>
      </c>
      <c r="F16" s="7">
        <f aca="true" t="shared" si="3" ref="F16:J17">F17</f>
        <v>0</v>
      </c>
      <c r="G16" s="7">
        <f t="shared" si="3"/>
        <v>40000</v>
      </c>
      <c r="H16" s="7">
        <f t="shared" si="3"/>
        <v>0</v>
      </c>
      <c r="I16" s="7">
        <f t="shared" si="3"/>
        <v>0</v>
      </c>
      <c r="J16" s="7">
        <f t="shared" si="3"/>
        <v>0</v>
      </c>
    </row>
    <row r="17" spans="1:10" s="28" customFormat="1" ht="19.5" customHeight="1">
      <c r="A17" s="8"/>
      <c r="B17" s="8" t="s">
        <v>53</v>
      </c>
      <c r="C17" s="8"/>
      <c r="D17" s="25" t="s">
        <v>85</v>
      </c>
      <c r="E17" s="9">
        <f>E18</f>
        <v>0</v>
      </c>
      <c r="F17" s="9">
        <f t="shared" si="3"/>
        <v>0</v>
      </c>
      <c r="G17" s="9">
        <f t="shared" si="3"/>
        <v>40000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9.5" customHeight="1">
      <c r="A18" s="8"/>
      <c r="B18" s="8"/>
      <c r="C18" s="8" t="s">
        <v>17</v>
      </c>
      <c r="D18" s="25" t="s">
        <v>18</v>
      </c>
      <c r="E18" s="9">
        <v>0</v>
      </c>
      <c r="F18" s="9">
        <v>0</v>
      </c>
      <c r="G18" s="9">
        <v>40000</v>
      </c>
      <c r="H18" s="9">
        <v>0</v>
      </c>
      <c r="I18" s="9">
        <v>0</v>
      </c>
      <c r="J18" s="9">
        <v>0</v>
      </c>
    </row>
    <row r="19" spans="1:10" s="31" customFormat="1" ht="30.75" customHeight="1">
      <c r="A19" s="6" t="s">
        <v>54</v>
      </c>
      <c r="B19" s="6"/>
      <c r="C19" s="6"/>
      <c r="D19" s="30" t="s">
        <v>86</v>
      </c>
      <c r="E19" s="7">
        <f>E20</f>
        <v>0</v>
      </c>
      <c r="F19" s="7">
        <f aca="true" t="shared" si="4" ref="F19:J20">F20</f>
        <v>0</v>
      </c>
      <c r="G19" s="7">
        <f t="shared" si="4"/>
        <v>13830</v>
      </c>
      <c r="H19" s="7">
        <f t="shared" si="4"/>
        <v>0</v>
      </c>
      <c r="I19" s="7">
        <f t="shared" si="4"/>
        <v>0</v>
      </c>
      <c r="J19" s="7">
        <f t="shared" si="4"/>
        <v>0</v>
      </c>
    </row>
    <row r="20" spans="1:10" s="28" customFormat="1" ht="19.5" customHeight="1">
      <c r="A20" s="8"/>
      <c r="B20" s="8" t="s">
        <v>55</v>
      </c>
      <c r="C20" s="8"/>
      <c r="D20" s="25" t="s">
        <v>34</v>
      </c>
      <c r="E20" s="9">
        <f>E21</f>
        <v>0</v>
      </c>
      <c r="F20" s="9">
        <f t="shared" si="4"/>
        <v>0</v>
      </c>
      <c r="G20" s="9">
        <f t="shared" si="4"/>
        <v>13830</v>
      </c>
      <c r="H20" s="9">
        <f t="shared" si="4"/>
        <v>0</v>
      </c>
      <c r="I20" s="9">
        <f t="shared" si="4"/>
        <v>0</v>
      </c>
      <c r="J20" s="9">
        <f t="shared" si="4"/>
        <v>0</v>
      </c>
    </row>
    <row r="21" spans="1:10" ht="19.5" customHeight="1">
      <c r="A21" s="8"/>
      <c r="B21" s="8"/>
      <c r="C21" s="8" t="s">
        <v>17</v>
      </c>
      <c r="D21" s="25" t="s">
        <v>18</v>
      </c>
      <c r="E21" s="9">
        <v>0</v>
      </c>
      <c r="F21" s="9">
        <v>0</v>
      </c>
      <c r="G21" s="9">
        <v>13830</v>
      </c>
      <c r="H21" s="9">
        <v>0</v>
      </c>
      <c r="I21" s="9">
        <v>0</v>
      </c>
      <c r="J21" s="9">
        <v>0</v>
      </c>
    </row>
    <row r="22" spans="1:10" s="31" customFormat="1" ht="22.5" customHeight="1">
      <c r="A22" s="6" t="s">
        <v>68</v>
      </c>
      <c r="B22" s="6"/>
      <c r="C22" s="6"/>
      <c r="D22" s="30" t="s">
        <v>74</v>
      </c>
      <c r="E22" s="7">
        <f aca="true" t="shared" si="5" ref="E22:J22">E23</f>
        <v>0</v>
      </c>
      <c r="F22" s="7">
        <f t="shared" si="5"/>
        <v>0</v>
      </c>
      <c r="G22" s="7">
        <f t="shared" si="5"/>
        <v>17500</v>
      </c>
      <c r="H22" s="7">
        <f t="shared" si="5"/>
        <v>12500</v>
      </c>
      <c r="I22" s="7">
        <f t="shared" si="5"/>
        <v>0</v>
      </c>
      <c r="J22" s="7">
        <f t="shared" si="5"/>
        <v>0</v>
      </c>
    </row>
    <row r="23" spans="1:10" s="28" customFormat="1" ht="24.75" customHeight="1">
      <c r="A23" s="8"/>
      <c r="B23" s="8" t="s">
        <v>69</v>
      </c>
      <c r="C23" s="8"/>
      <c r="D23" s="25" t="s">
        <v>34</v>
      </c>
      <c r="E23" s="9">
        <f aca="true" t="shared" si="6" ref="E23:J23">E24+E25+E26</f>
        <v>0</v>
      </c>
      <c r="F23" s="9">
        <f t="shared" si="6"/>
        <v>0</v>
      </c>
      <c r="G23" s="9">
        <f t="shared" si="6"/>
        <v>17500</v>
      </c>
      <c r="H23" s="9">
        <f t="shared" si="6"/>
        <v>12500</v>
      </c>
      <c r="I23" s="9">
        <f t="shared" si="6"/>
        <v>0</v>
      </c>
      <c r="J23" s="9">
        <f t="shared" si="6"/>
        <v>0</v>
      </c>
    </row>
    <row r="24" spans="1:10" s="59" customFormat="1" ht="70.5" customHeight="1">
      <c r="A24" s="8"/>
      <c r="B24" s="8"/>
      <c r="C24" s="8" t="s">
        <v>70</v>
      </c>
      <c r="D24" s="25" t="s">
        <v>87</v>
      </c>
      <c r="E24" s="9">
        <v>0</v>
      </c>
      <c r="F24" s="9">
        <v>0</v>
      </c>
      <c r="G24" s="9">
        <v>12500</v>
      </c>
      <c r="H24" s="9">
        <v>0</v>
      </c>
      <c r="I24" s="9">
        <v>0</v>
      </c>
      <c r="J24" s="9">
        <v>0</v>
      </c>
    </row>
    <row r="25" spans="1:10" s="59" customFormat="1" ht="44.25" customHeight="1">
      <c r="A25" s="8"/>
      <c r="B25" s="8"/>
      <c r="C25" s="8" t="s">
        <v>71</v>
      </c>
      <c r="D25" s="25" t="s">
        <v>72</v>
      </c>
      <c r="E25" s="9">
        <v>0</v>
      </c>
      <c r="F25" s="9">
        <v>0</v>
      </c>
      <c r="G25" s="9">
        <v>0</v>
      </c>
      <c r="H25" s="9">
        <v>12500</v>
      </c>
      <c r="I25" s="9">
        <v>0</v>
      </c>
      <c r="J25" s="9">
        <v>0</v>
      </c>
    </row>
    <row r="26" spans="1:10" s="59" customFormat="1" ht="36" customHeight="1">
      <c r="A26" s="8"/>
      <c r="B26" s="8"/>
      <c r="C26" s="8" t="s">
        <v>49</v>
      </c>
      <c r="D26" s="25" t="s">
        <v>63</v>
      </c>
      <c r="E26" s="9">
        <v>0</v>
      </c>
      <c r="F26" s="9">
        <v>0</v>
      </c>
      <c r="G26" s="9">
        <v>5000</v>
      </c>
      <c r="H26" s="9">
        <v>0</v>
      </c>
      <c r="I26" s="9">
        <v>0</v>
      </c>
      <c r="J26" s="9">
        <v>0</v>
      </c>
    </row>
    <row r="27" spans="1:10" s="28" customFormat="1" ht="19.5" customHeight="1">
      <c r="A27" s="6" t="s">
        <v>57</v>
      </c>
      <c r="B27" s="6"/>
      <c r="C27" s="6"/>
      <c r="D27" s="30" t="s">
        <v>73</v>
      </c>
      <c r="E27" s="7">
        <f aca="true" t="shared" si="7" ref="E27:J27">E28</f>
        <v>15510</v>
      </c>
      <c r="F27" s="7">
        <f t="shared" si="7"/>
        <v>0</v>
      </c>
      <c r="G27" s="7">
        <f t="shared" si="7"/>
        <v>15510</v>
      </c>
      <c r="H27" s="7">
        <f t="shared" si="7"/>
        <v>0</v>
      </c>
      <c r="I27" s="7">
        <f t="shared" si="7"/>
        <v>0</v>
      </c>
      <c r="J27" s="7">
        <f t="shared" si="7"/>
        <v>0</v>
      </c>
    </row>
    <row r="28" spans="1:10" s="28" customFormat="1" ht="19.5" customHeight="1">
      <c r="A28" s="8"/>
      <c r="B28" s="8" t="s">
        <v>58</v>
      </c>
      <c r="C28" s="8"/>
      <c r="D28" s="55" t="s">
        <v>77</v>
      </c>
      <c r="E28" s="9">
        <f aca="true" t="shared" si="8" ref="E28:J28">E29+E30+E31+E32+E33+E34+E35+E36</f>
        <v>15510</v>
      </c>
      <c r="F28" s="9">
        <f t="shared" si="8"/>
        <v>0</v>
      </c>
      <c r="G28" s="9">
        <f t="shared" si="8"/>
        <v>15510</v>
      </c>
      <c r="H28" s="9">
        <f t="shared" si="8"/>
        <v>0</v>
      </c>
      <c r="I28" s="9">
        <f t="shared" si="8"/>
        <v>0</v>
      </c>
      <c r="J28" s="9">
        <f t="shared" si="8"/>
        <v>0</v>
      </c>
    </row>
    <row r="29" spans="1:10" s="28" customFormat="1" ht="70.5" customHeight="1">
      <c r="A29" s="8"/>
      <c r="B29" s="8"/>
      <c r="C29" s="8" t="s">
        <v>62</v>
      </c>
      <c r="D29" s="25" t="s">
        <v>67</v>
      </c>
      <c r="E29" s="9">
        <v>6750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28" customFormat="1" ht="19.5" customHeight="1">
      <c r="A30" s="8"/>
      <c r="B30" s="8"/>
      <c r="C30" s="8" t="s">
        <v>39</v>
      </c>
      <c r="D30" s="56" t="s">
        <v>40</v>
      </c>
      <c r="E30" s="9">
        <v>8760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28" customFormat="1" ht="19.5" customHeight="1">
      <c r="A31" s="8"/>
      <c r="B31" s="8"/>
      <c r="C31" s="8" t="s">
        <v>59</v>
      </c>
      <c r="D31" s="56" t="s">
        <v>64</v>
      </c>
      <c r="E31" s="9">
        <v>0</v>
      </c>
      <c r="F31" s="9">
        <v>0</v>
      </c>
      <c r="G31" s="9">
        <v>2000</v>
      </c>
      <c r="H31" s="9">
        <v>0</v>
      </c>
      <c r="I31" s="9">
        <v>0</v>
      </c>
      <c r="J31" s="9">
        <v>0</v>
      </c>
    </row>
    <row r="32" spans="1:10" ht="19.5" customHeight="1">
      <c r="A32" s="8"/>
      <c r="B32" s="8"/>
      <c r="C32" s="8" t="s">
        <v>60</v>
      </c>
      <c r="D32" s="56" t="s">
        <v>65</v>
      </c>
      <c r="E32" s="9">
        <v>0</v>
      </c>
      <c r="F32" s="9">
        <v>0</v>
      </c>
      <c r="G32" s="9">
        <v>350</v>
      </c>
      <c r="H32" s="9">
        <v>0</v>
      </c>
      <c r="I32" s="9">
        <v>0</v>
      </c>
      <c r="J32" s="9">
        <v>0</v>
      </c>
    </row>
    <row r="33" spans="1:10" s="31" customFormat="1" ht="24" customHeight="1">
      <c r="A33" s="8"/>
      <c r="B33" s="8"/>
      <c r="C33" s="8" t="s">
        <v>61</v>
      </c>
      <c r="D33" s="56" t="s">
        <v>66</v>
      </c>
      <c r="E33" s="9">
        <v>0</v>
      </c>
      <c r="F33" s="9">
        <v>0</v>
      </c>
      <c r="G33" s="9">
        <v>110</v>
      </c>
      <c r="H33" s="9">
        <v>0</v>
      </c>
      <c r="I33" s="9">
        <v>0</v>
      </c>
      <c r="J33" s="9">
        <v>0</v>
      </c>
    </row>
    <row r="34" spans="1:10" s="31" customFormat="1" ht="24" customHeight="1">
      <c r="A34" s="8"/>
      <c r="B34" s="8"/>
      <c r="C34" s="8" t="s">
        <v>80</v>
      </c>
      <c r="D34" s="56" t="s">
        <v>83</v>
      </c>
      <c r="E34" s="9">
        <v>0</v>
      </c>
      <c r="F34" s="9">
        <v>0</v>
      </c>
      <c r="G34" s="9">
        <v>4750</v>
      </c>
      <c r="H34" s="9">
        <v>0</v>
      </c>
      <c r="I34" s="9">
        <v>0</v>
      </c>
      <c r="J34" s="9">
        <v>0</v>
      </c>
    </row>
    <row r="35" spans="1:10" s="31" customFormat="1" ht="24" customHeight="1">
      <c r="A35" s="8"/>
      <c r="B35" s="8"/>
      <c r="C35" s="8" t="s">
        <v>81</v>
      </c>
      <c r="D35" s="56" t="s">
        <v>84</v>
      </c>
      <c r="E35" s="9">
        <v>0</v>
      </c>
      <c r="F35" s="9">
        <v>0</v>
      </c>
      <c r="G35" s="9">
        <v>6300</v>
      </c>
      <c r="H35" s="9">
        <v>0</v>
      </c>
      <c r="I35" s="9">
        <v>0</v>
      </c>
      <c r="J35" s="9">
        <v>0</v>
      </c>
    </row>
    <row r="36" spans="1:10" s="31" customFormat="1" ht="24" customHeight="1">
      <c r="A36" s="8"/>
      <c r="B36" s="8"/>
      <c r="C36" s="8" t="s">
        <v>17</v>
      </c>
      <c r="D36" s="25" t="s">
        <v>18</v>
      </c>
      <c r="E36" s="9">
        <v>0</v>
      </c>
      <c r="F36" s="9">
        <v>0</v>
      </c>
      <c r="G36" s="9">
        <v>2000</v>
      </c>
      <c r="H36" s="9">
        <v>0</v>
      </c>
      <c r="I36" s="9">
        <v>0</v>
      </c>
      <c r="J36" s="9">
        <v>0</v>
      </c>
    </row>
    <row r="37" spans="1:10" s="28" customFormat="1" ht="18.75" customHeight="1">
      <c r="A37" s="93" t="s">
        <v>78</v>
      </c>
      <c r="B37" s="93"/>
      <c r="C37" s="93"/>
      <c r="D37" s="93"/>
      <c r="E37" s="26">
        <f aca="true" t="shared" si="9" ref="E37:J37">E7+E13+E16+E19+E22+E27</f>
        <v>15510</v>
      </c>
      <c r="F37" s="26">
        <f t="shared" si="9"/>
        <v>0</v>
      </c>
      <c r="G37" s="26">
        <f t="shared" si="9"/>
        <v>122840</v>
      </c>
      <c r="H37" s="26">
        <f t="shared" si="9"/>
        <v>12500</v>
      </c>
      <c r="I37" s="26">
        <f t="shared" si="9"/>
        <v>0</v>
      </c>
      <c r="J37" s="26">
        <f t="shared" si="9"/>
        <v>0</v>
      </c>
    </row>
    <row r="38" spans="1:12" ht="17.25" customHeight="1">
      <c r="A38" s="92" t="s">
        <v>13</v>
      </c>
      <c r="B38" s="92"/>
      <c r="C38" s="92"/>
      <c r="D38" s="92"/>
      <c r="E38" s="87">
        <f>E37-F37</f>
        <v>15510</v>
      </c>
      <c r="F38" s="87"/>
      <c r="G38" s="87">
        <f>G37-H37</f>
        <v>110340</v>
      </c>
      <c r="H38" s="87"/>
      <c r="I38" s="87">
        <f>I37-J37</f>
        <v>0</v>
      </c>
      <c r="J38" s="87"/>
      <c r="L38" s="10"/>
    </row>
    <row r="39" spans="1:13" ht="22.5" customHeight="1">
      <c r="A39" s="11"/>
      <c r="B39" s="11"/>
      <c r="C39" s="11"/>
      <c r="D39" s="62"/>
      <c r="E39" s="12"/>
      <c r="F39" s="12"/>
      <c r="G39" s="12"/>
      <c r="H39" s="12"/>
      <c r="I39" s="12"/>
      <c r="J39" s="12"/>
      <c r="M39" s="5"/>
    </row>
    <row r="40" spans="1:10" ht="15">
      <c r="A40" s="18"/>
      <c r="B40" s="18"/>
      <c r="C40" s="18"/>
      <c r="D40" s="63" t="s">
        <v>45</v>
      </c>
      <c r="E40" s="17"/>
      <c r="F40" s="17"/>
      <c r="G40" s="17"/>
      <c r="H40" s="17"/>
      <c r="I40" s="17"/>
      <c r="J40" s="17"/>
    </row>
    <row r="41" spans="1:10" ht="15">
      <c r="A41" s="18"/>
      <c r="B41" s="18"/>
      <c r="C41" s="18"/>
      <c r="D41" s="64" t="s">
        <v>46</v>
      </c>
      <c r="E41" s="15">
        <f aca="true" t="shared" si="10" ref="E41:J41">SUM(E42:E43)</f>
        <v>15510</v>
      </c>
      <c r="F41" s="19">
        <f t="shared" si="10"/>
        <v>0</v>
      </c>
      <c r="G41" s="19">
        <f t="shared" si="10"/>
        <v>0</v>
      </c>
      <c r="H41" s="19">
        <f t="shared" si="10"/>
        <v>0</v>
      </c>
      <c r="I41" s="19">
        <f t="shared" si="10"/>
        <v>0</v>
      </c>
      <c r="J41" s="19">
        <f t="shared" si="10"/>
        <v>0</v>
      </c>
    </row>
    <row r="42" spans="1:10" ht="15">
      <c r="A42" s="18"/>
      <c r="B42" s="18"/>
      <c r="C42" s="18"/>
      <c r="D42" s="53" t="s">
        <v>62</v>
      </c>
      <c r="E42" s="27">
        <f aca="true" t="shared" si="11" ref="E42:J43">E29</f>
        <v>6750</v>
      </c>
      <c r="F42" s="27">
        <f t="shared" si="11"/>
        <v>0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0</v>
      </c>
    </row>
    <row r="43" spans="1:10" ht="15">
      <c r="A43" s="18"/>
      <c r="B43" s="18"/>
      <c r="C43" s="18"/>
      <c r="D43" s="53" t="s">
        <v>39</v>
      </c>
      <c r="E43" s="27">
        <f t="shared" si="11"/>
        <v>8760</v>
      </c>
      <c r="F43" s="27">
        <f t="shared" si="11"/>
        <v>0</v>
      </c>
      <c r="G43" s="27">
        <f t="shared" si="11"/>
        <v>0</v>
      </c>
      <c r="H43" s="27">
        <f t="shared" si="11"/>
        <v>0</v>
      </c>
      <c r="I43" s="27">
        <f t="shared" si="11"/>
        <v>0</v>
      </c>
      <c r="J43" s="27">
        <f t="shared" si="11"/>
        <v>0</v>
      </c>
    </row>
    <row r="44" spans="1:10" ht="15">
      <c r="A44" s="18"/>
      <c r="B44" s="18"/>
      <c r="C44" s="18"/>
      <c r="D44" s="64" t="s">
        <v>47</v>
      </c>
      <c r="E44" s="19">
        <f aca="true" t="shared" si="12" ref="E44:J44">E45</f>
        <v>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</row>
    <row r="45" spans="1:10" ht="15">
      <c r="A45" s="18"/>
      <c r="B45" s="18"/>
      <c r="C45" s="18"/>
      <c r="D45" s="65"/>
      <c r="E45" s="16"/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0" ht="15">
      <c r="A46" s="24"/>
      <c r="B46" s="24"/>
      <c r="C46" s="24"/>
      <c r="D46" s="71" t="s">
        <v>48</v>
      </c>
      <c r="E46" s="15">
        <f aca="true" t="shared" si="13" ref="E46:J46">E41+E44</f>
        <v>15510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0</v>
      </c>
      <c r="J46" s="15">
        <f t="shared" si="13"/>
        <v>0</v>
      </c>
    </row>
    <row r="47" spans="1:10" ht="15">
      <c r="A47" s="86"/>
      <c r="B47" s="86"/>
      <c r="C47" s="86"/>
      <c r="D47" s="86"/>
      <c r="E47" s="87">
        <f>E46-F46</f>
        <v>15510</v>
      </c>
      <c r="F47" s="88"/>
      <c r="G47" s="87">
        <f>G46-H46</f>
        <v>0</v>
      </c>
      <c r="H47" s="88"/>
      <c r="I47" s="87">
        <f>I46-J46</f>
        <v>0</v>
      </c>
      <c r="J47" s="88"/>
    </row>
    <row r="48" spans="1:10" ht="15">
      <c r="A48" s="42"/>
      <c r="B48" s="42"/>
      <c r="C48" s="42"/>
      <c r="D48" s="67"/>
      <c r="E48" s="50"/>
      <c r="F48" s="51"/>
      <c r="G48" s="12"/>
      <c r="H48" s="52"/>
      <c r="I48" s="50"/>
      <c r="J48" s="51"/>
    </row>
    <row r="49" spans="1:10" ht="15">
      <c r="A49" s="42"/>
      <c r="B49" s="42"/>
      <c r="C49" s="42"/>
      <c r="D49" s="67"/>
      <c r="E49" s="50"/>
      <c r="F49" s="51"/>
      <c r="G49" s="12"/>
      <c r="H49" s="52"/>
      <c r="I49" s="50"/>
      <c r="J49" s="51"/>
    </row>
    <row r="50" spans="1:10" ht="15">
      <c r="A50" s="18"/>
      <c r="B50" s="18"/>
      <c r="C50" s="18"/>
      <c r="D50" s="63" t="s">
        <v>14</v>
      </c>
      <c r="E50" s="17"/>
      <c r="F50" s="17"/>
      <c r="G50" s="17"/>
      <c r="H50" s="17"/>
      <c r="I50" s="17"/>
      <c r="J50" s="17"/>
    </row>
    <row r="51" spans="1:10" ht="15">
      <c r="A51" s="18"/>
      <c r="B51" s="18"/>
      <c r="C51" s="18"/>
      <c r="D51" s="64" t="s">
        <v>15</v>
      </c>
      <c r="E51" s="15">
        <f aca="true" t="shared" si="14" ref="E51:J51">SUM(E52:E63)</f>
        <v>0</v>
      </c>
      <c r="F51" s="15">
        <f t="shared" si="14"/>
        <v>0</v>
      </c>
      <c r="G51" s="15">
        <f t="shared" si="14"/>
        <v>122840</v>
      </c>
      <c r="H51" s="15">
        <f t="shared" si="14"/>
        <v>12500</v>
      </c>
      <c r="I51" s="15">
        <f t="shared" si="14"/>
        <v>0</v>
      </c>
      <c r="J51" s="15">
        <f t="shared" si="14"/>
        <v>0</v>
      </c>
    </row>
    <row r="52" spans="1:10" ht="15">
      <c r="A52" s="18"/>
      <c r="B52" s="18"/>
      <c r="C52" s="18"/>
      <c r="D52" s="65">
        <v>2360</v>
      </c>
      <c r="E52" s="16">
        <f aca="true" t="shared" si="15" ref="E52:J53">E24</f>
        <v>0</v>
      </c>
      <c r="F52" s="16">
        <f t="shared" si="15"/>
        <v>0</v>
      </c>
      <c r="G52" s="16">
        <f t="shared" si="15"/>
        <v>12500</v>
      </c>
      <c r="H52" s="16">
        <f t="shared" si="15"/>
        <v>0</v>
      </c>
      <c r="I52" s="16">
        <f t="shared" si="15"/>
        <v>0</v>
      </c>
      <c r="J52" s="16">
        <f t="shared" si="15"/>
        <v>0</v>
      </c>
    </row>
    <row r="53" spans="1:10" ht="15">
      <c r="A53" s="18"/>
      <c r="B53" s="18"/>
      <c r="C53" s="18"/>
      <c r="D53" s="65">
        <v>2820</v>
      </c>
      <c r="E53" s="16">
        <f t="shared" si="15"/>
        <v>0</v>
      </c>
      <c r="F53" s="16">
        <f t="shared" si="15"/>
        <v>0</v>
      </c>
      <c r="G53" s="16">
        <f t="shared" si="15"/>
        <v>0</v>
      </c>
      <c r="H53" s="16">
        <f t="shared" si="15"/>
        <v>12500</v>
      </c>
      <c r="I53" s="16">
        <f t="shared" si="15"/>
        <v>0</v>
      </c>
      <c r="J53" s="16">
        <f t="shared" si="15"/>
        <v>0</v>
      </c>
    </row>
    <row r="54" spans="1:10" ht="15">
      <c r="A54" s="18"/>
      <c r="B54" s="18"/>
      <c r="C54" s="18"/>
      <c r="D54" s="65">
        <v>4010</v>
      </c>
      <c r="E54" s="16">
        <f aca="true" t="shared" si="16" ref="E54:J56">E31</f>
        <v>0</v>
      </c>
      <c r="F54" s="16">
        <f t="shared" si="16"/>
        <v>0</v>
      </c>
      <c r="G54" s="16">
        <f t="shared" si="16"/>
        <v>2000</v>
      </c>
      <c r="H54" s="16">
        <f t="shared" si="16"/>
        <v>0</v>
      </c>
      <c r="I54" s="16">
        <f t="shared" si="16"/>
        <v>0</v>
      </c>
      <c r="J54" s="16">
        <f t="shared" si="16"/>
        <v>0</v>
      </c>
    </row>
    <row r="55" spans="1:10" ht="15">
      <c r="A55" s="18"/>
      <c r="B55" s="18"/>
      <c r="C55" s="18"/>
      <c r="D55" s="65">
        <v>4110</v>
      </c>
      <c r="E55" s="16">
        <f t="shared" si="16"/>
        <v>0</v>
      </c>
      <c r="F55" s="16">
        <f t="shared" si="16"/>
        <v>0</v>
      </c>
      <c r="G55" s="16">
        <f t="shared" si="16"/>
        <v>350</v>
      </c>
      <c r="H55" s="16">
        <f t="shared" si="16"/>
        <v>0</v>
      </c>
      <c r="I55" s="16">
        <f t="shared" si="16"/>
        <v>0</v>
      </c>
      <c r="J55" s="16">
        <f t="shared" si="16"/>
        <v>0</v>
      </c>
    </row>
    <row r="56" spans="1:10" ht="15">
      <c r="A56" s="18"/>
      <c r="B56" s="18"/>
      <c r="C56" s="18"/>
      <c r="D56" s="66">
        <v>4120</v>
      </c>
      <c r="E56" s="27">
        <f t="shared" si="16"/>
        <v>0</v>
      </c>
      <c r="F56" s="27">
        <f t="shared" si="16"/>
        <v>0</v>
      </c>
      <c r="G56" s="27">
        <f t="shared" si="16"/>
        <v>110</v>
      </c>
      <c r="H56" s="27">
        <f t="shared" si="16"/>
        <v>0</v>
      </c>
      <c r="I56" s="27">
        <f t="shared" si="16"/>
        <v>0</v>
      </c>
      <c r="J56" s="27">
        <f t="shared" si="16"/>
        <v>0</v>
      </c>
    </row>
    <row r="57" spans="1:10" ht="15">
      <c r="A57" s="18"/>
      <c r="B57" s="18"/>
      <c r="C57" s="18"/>
      <c r="D57" s="66">
        <v>4170</v>
      </c>
      <c r="E57" s="27">
        <f aca="true" t="shared" si="17" ref="E57:J57">E9</f>
        <v>0</v>
      </c>
      <c r="F57" s="27">
        <f t="shared" si="17"/>
        <v>0</v>
      </c>
      <c r="G57" s="27">
        <f t="shared" si="17"/>
        <v>4000</v>
      </c>
      <c r="H57" s="27">
        <f t="shared" si="17"/>
        <v>0</v>
      </c>
      <c r="I57" s="27">
        <f t="shared" si="17"/>
        <v>0</v>
      </c>
      <c r="J57" s="27">
        <f t="shared" si="17"/>
        <v>0</v>
      </c>
    </row>
    <row r="58" spans="1:10" ht="15">
      <c r="A58" s="18"/>
      <c r="B58" s="18"/>
      <c r="C58" s="18"/>
      <c r="D58" s="66">
        <v>4210</v>
      </c>
      <c r="E58" s="27">
        <f aca="true" t="shared" si="18" ref="E58:J59">E34</f>
        <v>0</v>
      </c>
      <c r="F58" s="27">
        <f t="shared" si="18"/>
        <v>0</v>
      </c>
      <c r="G58" s="27">
        <f t="shared" si="18"/>
        <v>4750</v>
      </c>
      <c r="H58" s="27">
        <f t="shared" si="18"/>
        <v>0</v>
      </c>
      <c r="I58" s="27">
        <f t="shared" si="18"/>
        <v>0</v>
      </c>
      <c r="J58" s="27">
        <f t="shared" si="18"/>
        <v>0</v>
      </c>
    </row>
    <row r="59" spans="1:10" ht="15">
      <c r="A59" s="18"/>
      <c r="B59" s="18"/>
      <c r="C59" s="18"/>
      <c r="D59" s="66">
        <v>4220</v>
      </c>
      <c r="E59" s="27">
        <f t="shared" si="18"/>
        <v>0</v>
      </c>
      <c r="F59" s="27">
        <f t="shared" si="18"/>
        <v>0</v>
      </c>
      <c r="G59" s="27">
        <f t="shared" si="18"/>
        <v>6300</v>
      </c>
      <c r="H59" s="27">
        <f t="shared" si="18"/>
        <v>0</v>
      </c>
      <c r="I59" s="27">
        <f t="shared" si="18"/>
        <v>0</v>
      </c>
      <c r="J59" s="27">
        <f t="shared" si="18"/>
        <v>0</v>
      </c>
    </row>
    <row r="60" spans="1:10" ht="15">
      <c r="A60" s="18"/>
      <c r="B60" s="18"/>
      <c r="C60" s="18"/>
      <c r="D60" s="66">
        <v>4270</v>
      </c>
      <c r="E60" s="27">
        <f aca="true" t="shared" si="19" ref="E60:J60">E15</f>
        <v>0</v>
      </c>
      <c r="F60" s="27">
        <f t="shared" si="19"/>
        <v>0</v>
      </c>
      <c r="G60" s="27">
        <f t="shared" si="19"/>
        <v>5000</v>
      </c>
      <c r="H60" s="27">
        <f t="shared" si="19"/>
        <v>0</v>
      </c>
      <c r="I60" s="27">
        <f t="shared" si="19"/>
        <v>0</v>
      </c>
      <c r="J60" s="27">
        <f t="shared" si="19"/>
        <v>0</v>
      </c>
    </row>
    <row r="61" spans="1:10" ht="15">
      <c r="A61" s="18"/>
      <c r="B61" s="18"/>
      <c r="C61" s="18"/>
      <c r="D61" s="66">
        <v>4300</v>
      </c>
      <c r="E61" s="27">
        <f aca="true" t="shared" si="20" ref="E61:J61">E10+E18+E21+E36</f>
        <v>0</v>
      </c>
      <c r="F61" s="27">
        <f t="shared" si="20"/>
        <v>0</v>
      </c>
      <c r="G61" s="27">
        <f t="shared" si="20"/>
        <v>68830</v>
      </c>
      <c r="H61" s="27">
        <f t="shared" si="20"/>
        <v>0</v>
      </c>
      <c r="I61" s="27">
        <f t="shared" si="20"/>
        <v>0</v>
      </c>
      <c r="J61" s="27">
        <f t="shared" si="20"/>
        <v>0</v>
      </c>
    </row>
    <row r="62" spans="1:10" ht="15">
      <c r="A62" s="18"/>
      <c r="B62" s="18"/>
      <c r="C62" s="18"/>
      <c r="D62" s="66">
        <v>4390</v>
      </c>
      <c r="E62" s="27">
        <f aca="true" t="shared" si="21" ref="E62:J62">E11+E26</f>
        <v>0</v>
      </c>
      <c r="F62" s="27">
        <f t="shared" si="21"/>
        <v>0</v>
      </c>
      <c r="G62" s="27">
        <f t="shared" si="21"/>
        <v>7000</v>
      </c>
      <c r="H62" s="27">
        <f t="shared" si="21"/>
        <v>0</v>
      </c>
      <c r="I62" s="27">
        <f t="shared" si="21"/>
        <v>0</v>
      </c>
      <c r="J62" s="27">
        <f t="shared" si="21"/>
        <v>0</v>
      </c>
    </row>
    <row r="63" spans="1:10" ht="15">
      <c r="A63" s="18"/>
      <c r="B63" s="18"/>
      <c r="C63" s="18"/>
      <c r="D63" s="66">
        <v>4430</v>
      </c>
      <c r="E63" s="27">
        <f aca="true" t="shared" si="22" ref="E63:J63">E12</f>
        <v>0</v>
      </c>
      <c r="F63" s="27">
        <f t="shared" si="22"/>
        <v>0</v>
      </c>
      <c r="G63" s="27">
        <f t="shared" si="22"/>
        <v>12000</v>
      </c>
      <c r="H63" s="27">
        <f t="shared" si="22"/>
        <v>0</v>
      </c>
      <c r="I63" s="27">
        <f t="shared" si="22"/>
        <v>0</v>
      </c>
      <c r="J63" s="27">
        <f t="shared" si="22"/>
        <v>0</v>
      </c>
    </row>
    <row r="64" spans="1:10" ht="15">
      <c r="A64" s="18"/>
      <c r="B64" s="18"/>
      <c r="C64" s="18"/>
      <c r="D64" s="64" t="s">
        <v>16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15">
      <c r="A65" s="18"/>
      <c r="B65" s="18"/>
      <c r="C65" s="18"/>
      <c r="D65" s="65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</row>
    <row r="66" spans="1:10" ht="15">
      <c r="A66" s="24"/>
      <c r="B66" s="24"/>
      <c r="C66" s="24"/>
      <c r="D66" s="71" t="s">
        <v>12</v>
      </c>
      <c r="E66" s="15">
        <f aca="true" t="shared" si="23" ref="E66:J66">E51+E64</f>
        <v>0</v>
      </c>
      <c r="F66" s="15">
        <f t="shared" si="23"/>
        <v>0</v>
      </c>
      <c r="G66" s="15">
        <f t="shared" si="23"/>
        <v>122840</v>
      </c>
      <c r="H66" s="15">
        <f t="shared" si="23"/>
        <v>12500</v>
      </c>
      <c r="I66" s="15">
        <f t="shared" si="23"/>
        <v>0</v>
      </c>
      <c r="J66" s="15">
        <f t="shared" si="23"/>
        <v>0</v>
      </c>
    </row>
    <row r="67" spans="1:10" ht="15">
      <c r="A67" s="86"/>
      <c r="B67" s="86"/>
      <c r="C67" s="86"/>
      <c r="D67" s="86"/>
      <c r="E67" s="87">
        <f>E66-F66</f>
        <v>0</v>
      </c>
      <c r="F67" s="88"/>
      <c r="G67" s="87">
        <f>G66-H66</f>
        <v>110340</v>
      </c>
      <c r="H67" s="88"/>
      <c r="I67" s="87">
        <f>I66-J66</f>
        <v>0</v>
      </c>
      <c r="J67" s="88"/>
    </row>
    <row r="68" spans="1:10" ht="15">
      <c r="A68" s="42"/>
      <c r="B68" s="42"/>
      <c r="C68" s="42"/>
      <c r="D68" s="72"/>
      <c r="E68" s="43"/>
      <c r="F68" s="43"/>
      <c r="G68" s="44"/>
      <c r="H68" s="44"/>
      <c r="I68" s="43"/>
      <c r="J68" s="43"/>
    </row>
    <row r="69" spans="1:10" ht="26.25" customHeight="1">
      <c r="A69" s="91" t="s">
        <v>26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5">
      <c r="A70" s="24"/>
      <c r="B70" s="24"/>
      <c r="C70" s="24"/>
      <c r="D70" s="68" t="s">
        <v>20</v>
      </c>
      <c r="E70" s="37">
        <f aca="true" t="shared" si="24" ref="E70:J70">SUM(E73:E78)</f>
        <v>0</v>
      </c>
      <c r="F70" s="37">
        <f t="shared" si="24"/>
        <v>0</v>
      </c>
      <c r="G70" s="37">
        <f t="shared" si="24"/>
        <v>122840</v>
      </c>
      <c r="H70" s="37">
        <f t="shared" si="24"/>
        <v>12500</v>
      </c>
      <c r="I70" s="37">
        <f t="shared" si="24"/>
        <v>0</v>
      </c>
      <c r="J70" s="37">
        <f t="shared" si="24"/>
        <v>0</v>
      </c>
    </row>
    <row r="71" spans="1:10" ht="15">
      <c r="A71" s="24"/>
      <c r="B71" s="24"/>
      <c r="C71" s="24"/>
      <c r="D71" s="33" t="s">
        <v>30</v>
      </c>
      <c r="E71" s="47">
        <f aca="true" t="shared" si="25" ref="E71:J71">E54+E57</f>
        <v>0</v>
      </c>
      <c r="F71" s="47">
        <f t="shared" si="25"/>
        <v>0</v>
      </c>
      <c r="G71" s="47">
        <f t="shared" si="25"/>
        <v>6000</v>
      </c>
      <c r="H71" s="47">
        <f t="shared" si="25"/>
        <v>0</v>
      </c>
      <c r="I71" s="47">
        <f t="shared" si="25"/>
        <v>0</v>
      </c>
      <c r="J71" s="47">
        <f t="shared" si="25"/>
        <v>0</v>
      </c>
    </row>
    <row r="72" spans="1:10" ht="15">
      <c r="A72" s="24"/>
      <c r="B72" s="24"/>
      <c r="C72" s="24"/>
      <c r="D72" s="33" t="s">
        <v>32</v>
      </c>
      <c r="E72" s="47">
        <f aca="true" t="shared" si="26" ref="E72:J72">E32+E33</f>
        <v>0</v>
      </c>
      <c r="F72" s="47">
        <f t="shared" si="26"/>
        <v>0</v>
      </c>
      <c r="G72" s="47">
        <f t="shared" si="26"/>
        <v>460</v>
      </c>
      <c r="H72" s="47">
        <f t="shared" si="26"/>
        <v>0</v>
      </c>
      <c r="I72" s="47">
        <f t="shared" si="26"/>
        <v>0</v>
      </c>
      <c r="J72" s="47">
        <f t="shared" si="26"/>
        <v>0</v>
      </c>
    </row>
    <row r="73" spans="1:10" ht="15">
      <c r="A73" s="24"/>
      <c r="B73" s="24"/>
      <c r="C73" s="24"/>
      <c r="D73" s="33" t="s">
        <v>88</v>
      </c>
      <c r="E73" s="38">
        <f aca="true" t="shared" si="27" ref="E73:J73">E71+E72</f>
        <v>0</v>
      </c>
      <c r="F73" s="38">
        <f t="shared" si="27"/>
        <v>0</v>
      </c>
      <c r="G73" s="38">
        <f t="shared" si="27"/>
        <v>6460</v>
      </c>
      <c r="H73" s="38">
        <f t="shared" si="27"/>
        <v>0</v>
      </c>
      <c r="I73" s="38">
        <f t="shared" si="27"/>
        <v>0</v>
      </c>
      <c r="J73" s="38">
        <f t="shared" si="27"/>
        <v>0</v>
      </c>
    </row>
    <row r="74" spans="1:10" ht="25.5">
      <c r="A74" s="24"/>
      <c r="B74" s="24"/>
      <c r="C74" s="24"/>
      <c r="D74" s="57" t="s">
        <v>89</v>
      </c>
      <c r="E74" s="38">
        <f aca="true" t="shared" si="28" ref="E74:J74">SUM(E58:E63)</f>
        <v>0</v>
      </c>
      <c r="F74" s="38">
        <f t="shared" si="28"/>
        <v>0</v>
      </c>
      <c r="G74" s="38">
        <f t="shared" si="28"/>
        <v>103880</v>
      </c>
      <c r="H74" s="38">
        <f t="shared" si="28"/>
        <v>0</v>
      </c>
      <c r="I74" s="38">
        <f t="shared" si="28"/>
        <v>0</v>
      </c>
      <c r="J74" s="38">
        <f t="shared" si="28"/>
        <v>0</v>
      </c>
    </row>
    <row r="75" spans="1:10" ht="15">
      <c r="A75" s="24"/>
      <c r="B75" s="24"/>
      <c r="C75" s="24"/>
      <c r="D75" s="34" t="s">
        <v>21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</row>
    <row r="76" spans="1:10" ht="15">
      <c r="A76" s="24"/>
      <c r="B76" s="24"/>
      <c r="C76" s="24"/>
      <c r="D76" s="58" t="s">
        <v>22</v>
      </c>
      <c r="E76" s="38">
        <f aca="true" t="shared" si="29" ref="E76:J76">E52+E53</f>
        <v>0</v>
      </c>
      <c r="F76" s="38">
        <f t="shared" si="29"/>
        <v>0</v>
      </c>
      <c r="G76" s="38">
        <f t="shared" si="29"/>
        <v>12500</v>
      </c>
      <c r="H76" s="38">
        <f t="shared" si="29"/>
        <v>12500</v>
      </c>
      <c r="I76" s="38">
        <f t="shared" si="29"/>
        <v>0</v>
      </c>
      <c r="J76" s="38">
        <f t="shared" si="29"/>
        <v>0</v>
      </c>
    </row>
    <row r="77" spans="1:10" ht="15">
      <c r="A77" s="24"/>
      <c r="B77" s="24"/>
      <c r="C77" s="24"/>
      <c r="D77" s="33" t="s">
        <v>23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</row>
    <row r="78" spans="1:10" ht="51">
      <c r="A78" s="24"/>
      <c r="B78" s="24"/>
      <c r="C78" s="24"/>
      <c r="D78" s="34" t="s">
        <v>31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</row>
    <row r="79" spans="1:10" ht="15">
      <c r="A79" s="24"/>
      <c r="B79" s="24"/>
      <c r="C79" s="24"/>
      <c r="D79" s="69" t="s">
        <v>24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</row>
    <row r="80" spans="1:10" ht="15">
      <c r="A80" s="24"/>
      <c r="B80" s="24"/>
      <c r="C80" s="24"/>
      <c r="D80" s="70" t="s">
        <v>25</v>
      </c>
      <c r="E80" s="40">
        <f aca="true" t="shared" si="30" ref="E80:J80">E70+E79</f>
        <v>0</v>
      </c>
      <c r="F80" s="40">
        <f t="shared" si="30"/>
        <v>0</v>
      </c>
      <c r="G80" s="40">
        <f t="shared" si="30"/>
        <v>122840</v>
      </c>
      <c r="H80" s="40">
        <f t="shared" si="30"/>
        <v>12500</v>
      </c>
      <c r="I80" s="40">
        <f t="shared" si="30"/>
        <v>0</v>
      </c>
      <c r="J80" s="40">
        <f t="shared" si="30"/>
        <v>0</v>
      </c>
    </row>
    <row r="81" spans="1:10" ht="15">
      <c r="A81" s="24"/>
      <c r="B81" s="24"/>
      <c r="C81" s="24"/>
      <c r="D81" s="80"/>
      <c r="E81" s="22"/>
      <c r="F81" s="22"/>
      <c r="G81" s="84">
        <f>G80-H80</f>
        <v>110340</v>
      </c>
      <c r="H81" s="85"/>
      <c r="I81" s="22"/>
      <c r="J81" s="22"/>
    </row>
  </sheetData>
  <sheetProtection/>
  <mergeCells count="30">
    <mergeCell ref="G5:G6"/>
    <mergeCell ref="J5:J6"/>
    <mergeCell ref="A1:J1"/>
    <mergeCell ref="A2:J2"/>
    <mergeCell ref="A4:A6"/>
    <mergeCell ref="B4:B6"/>
    <mergeCell ref="C4:C6"/>
    <mergeCell ref="D4:D6"/>
    <mergeCell ref="I4:J4"/>
    <mergeCell ref="I5:I6"/>
    <mergeCell ref="E4:F4"/>
    <mergeCell ref="G4:H4"/>
    <mergeCell ref="E5:E6"/>
    <mergeCell ref="I38:J38"/>
    <mergeCell ref="A69:J69"/>
    <mergeCell ref="G38:H38"/>
    <mergeCell ref="A38:D38"/>
    <mergeCell ref="F5:F6"/>
    <mergeCell ref="H5:H6"/>
    <mergeCell ref="A37:D37"/>
    <mergeCell ref="G81:H81"/>
    <mergeCell ref="A67:D67"/>
    <mergeCell ref="E67:F67"/>
    <mergeCell ref="G67:H67"/>
    <mergeCell ref="I67:J67"/>
    <mergeCell ref="E38:F38"/>
    <mergeCell ref="A47:D47"/>
    <mergeCell ref="E47:F47"/>
    <mergeCell ref="G47:H47"/>
    <mergeCell ref="I47:J47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1 do Uchwały Nr 404/11 
Zarządu Powiatu 
w Stargardzie Szczecińskim
 z dnia 29 kwietnia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workbookViewId="0" topLeftCell="A1">
      <pane ySplit="6" topLeftCell="A7" activePane="bottomLeft" state="frozen"/>
      <selection pane="topLeft" activeCell="D45" sqref="D45"/>
      <selection pane="bottomLeft" activeCell="M13" sqref="M13"/>
    </sheetView>
  </sheetViews>
  <sheetFormatPr defaultColWidth="9.140625" defaultRowHeight="15"/>
  <cols>
    <col min="1" max="1" width="5.57421875" style="1" customWidth="1"/>
    <col min="2" max="2" width="8.7109375" style="23" customWidth="1"/>
    <col min="3" max="3" width="6.421875" style="75" bestFit="1" customWidth="1"/>
    <col min="4" max="4" width="42.7109375" style="6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 customHeight="1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</row>
    <row r="3" ht="15">
      <c r="J3" s="2" t="s">
        <v>1</v>
      </c>
    </row>
    <row r="4" spans="1:10" ht="15">
      <c r="A4" s="89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/>
      <c r="G4" s="89" t="s">
        <v>7</v>
      </c>
      <c r="H4" s="89"/>
      <c r="I4" s="89" t="s">
        <v>11</v>
      </c>
      <c r="J4" s="89"/>
    </row>
    <row r="5" spans="1:10" ht="15">
      <c r="A5" s="89"/>
      <c r="B5" s="89"/>
      <c r="C5" s="89"/>
      <c r="D5" s="89"/>
      <c r="E5" s="90" t="s">
        <v>8</v>
      </c>
      <c r="F5" s="90" t="s">
        <v>9</v>
      </c>
      <c r="G5" s="90" t="s">
        <v>8</v>
      </c>
      <c r="H5" s="90" t="s">
        <v>9</v>
      </c>
      <c r="I5" s="90" t="s">
        <v>8</v>
      </c>
      <c r="J5" s="90" t="s">
        <v>9</v>
      </c>
    </row>
    <row r="6" spans="1:10" ht="9" customHeight="1">
      <c r="A6" s="89"/>
      <c r="B6" s="89"/>
      <c r="C6" s="89"/>
      <c r="D6" s="89"/>
      <c r="E6" s="90"/>
      <c r="F6" s="90"/>
      <c r="G6" s="90"/>
      <c r="H6" s="90"/>
      <c r="I6" s="90"/>
      <c r="J6" s="90"/>
    </row>
    <row r="7" spans="1:10" ht="22.5" customHeight="1">
      <c r="A7" s="98" t="s">
        <v>29</v>
      </c>
      <c r="B7" s="98"/>
      <c r="C7" s="98"/>
      <c r="D7" s="98"/>
      <c r="E7" s="54">
        <f>E8</f>
        <v>0</v>
      </c>
      <c r="F7" s="46">
        <f aca="true" t="shared" si="0" ref="F7:J8">F8</f>
        <v>0</v>
      </c>
      <c r="G7" s="46">
        <f>G8</f>
        <v>31000</v>
      </c>
      <c r="H7" s="46">
        <f t="shared" si="0"/>
        <v>0</v>
      </c>
      <c r="I7" s="46">
        <f t="shared" si="0"/>
        <v>0</v>
      </c>
      <c r="J7" s="46">
        <f t="shared" si="0"/>
        <v>0</v>
      </c>
    </row>
    <row r="8" spans="1:10" s="31" customFormat="1" ht="21" customHeight="1">
      <c r="A8" s="6" t="s">
        <v>35</v>
      </c>
      <c r="B8" s="6"/>
      <c r="C8" s="6"/>
      <c r="D8" s="29" t="s">
        <v>36</v>
      </c>
      <c r="E8" s="7">
        <f>E9</f>
        <v>0</v>
      </c>
      <c r="F8" s="7">
        <f t="shared" si="0"/>
        <v>0</v>
      </c>
      <c r="G8" s="7">
        <f>G9</f>
        <v>31000</v>
      </c>
      <c r="H8" s="7">
        <f t="shared" si="0"/>
        <v>0</v>
      </c>
      <c r="I8" s="7">
        <f t="shared" si="0"/>
        <v>0</v>
      </c>
      <c r="J8" s="7">
        <f t="shared" si="0"/>
        <v>0</v>
      </c>
    </row>
    <row r="9" spans="1:10" s="28" customFormat="1" ht="24" customHeight="1">
      <c r="A9" s="8"/>
      <c r="B9" s="8" t="s">
        <v>37</v>
      </c>
      <c r="C9" s="8"/>
      <c r="D9" s="82" t="s">
        <v>38</v>
      </c>
      <c r="E9" s="9">
        <f aca="true" t="shared" si="1" ref="E9:J9">E10+E11+E12+E13</f>
        <v>0</v>
      </c>
      <c r="F9" s="9">
        <f t="shared" si="1"/>
        <v>0</v>
      </c>
      <c r="G9" s="9">
        <f t="shared" si="1"/>
        <v>31000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s="28" customFormat="1" ht="24" customHeight="1">
      <c r="A10" s="8"/>
      <c r="B10" s="8"/>
      <c r="C10" s="8" t="s">
        <v>79</v>
      </c>
      <c r="D10" s="56" t="s">
        <v>82</v>
      </c>
      <c r="E10" s="9">
        <v>0</v>
      </c>
      <c r="F10" s="9">
        <v>0</v>
      </c>
      <c r="G10" s="9">
        <v>4000</v>
      </c>
      <c r="H10" s="9"/>
      <c r="I10" s="9"/>
      <c r="J10" s="9"/>
    </row>
    <row r="11" spans="1:10" ht="18.75" customHeight="1">
      <c r="A11" s="8"/>
      <c r="B11" s="8"/>
      <c r="C11" s="8" t="s">
        <v>17</v>
      </c>
      <c r="D11" s="25" t="s">
        <v>18</v>
      </c>
      <c r="E11" s="9">
        <v>0</v>
      </c>
      <c r="F11" s="9"/>
      <c r="G11" s="9">
        <v>13000</v>
      </c>
      <c r="H11" s="9">
        <v>0</v>
      </c>
      <c r="I11" s="9">
        <v>0</v>
      </c>
      <c r="J11" s="9">
        <v>0</v>
      </c>
    </row>
    <row r="12" spans="1:10" ht="35.25" customHeight="1">
      <c r="A12" s="8"/>
      <c r="B12" s="8"/>
      <c r="C12" s="8" t="s">
        <v>49</v>
      </c>
      <c r="D12" s="25" t="s">
        <v>63</v>
      </c>
      <c r="E12" s="9">
        <v>0</v>
      </c>
      <c r="F12" s="9">
        <v>0</v>
      </c>
      <c r="G12" s="9">
        <v>2000</v>
      </c>
      <c r="H12" s="9">
        <v>0</v>
      </c>
      <c r="I12" s="9">
        <v>0</v>
      </c>
      <c r="J12" s="9">
        <v>0</v>
      </c>
    </row>
    <row r="13" spans="1:10" ht="20.25" customHeight="1">
      <c r="A13" s="8"/>
      <c r="B13" s="8"/>
      <c r="C13" s="8" t="s">
        <v>43</v>
      </c>
      <c r="D13" s="25" t="s">
        <v>44</v>
      </c>
      <c r="E13" s="9">
        <v>0</v>
      </c>
      <c r="F13" s="9">
        <v>0</v>
      </c>
      <c r="G13" s="9">
        <v>12000</v>
      </c>
      <c r="H13" s="9">
        <v>0</v>
      </c>
      <c r="I13" s="9">
        <v>0</v>
      </c>
      <c r="J13" s="9">
        <v>0</v>
      </c>
    </row>
    <row r="14" spans="1:10" ht="22.5" customHeight="1">
      <c r="A14" s="98" t="s">
        <v>50</v>
      </c>
      <c r="B14" s="98"/>
      <c r="C14" s="98"/>
      <c r="D14" s="98"/>
      <c r="E14" s="46">
        <f>E15</f>
        <v>0</v>
      </c>
      <c r="F14" s="46">
        <f aca="true" t="shared" si="2" ref="F14:J16">F15</f>
        <v>0</v>
      </c>
      <c r="G14" s="46">
        <f t="shared" si="2"/>
        <v>5000</v>
      </c>
      <c r="H14" s="46">
        <f t="shared" si="2"/>
        <v>0</v>
      </c>
      <c r="I14" s="46">
        <f t="shared" si="2"/>
        <v>0</v>
      </c>
      <c r="J14" s="46">
        <f t="shared" si="2"/>
        <v>0</v>
      </c>
    </row>
    <row r="15" spans="1:10" s="31" customFormat="1" ht="21" customHeight="1">
      <c r="A15" s="6" t="s">
        <v>51</v>
      </c>
      <c r="B15" s="6"/>
      <c r="C15" s="6"/>
      <c r="D15" s="29" t="s">
        <v>75</v>
      </c>
      <c r="E15" s="7">
        <f>E16</f>
        <v>0</v>
      </c>
      <c r="F15" s="7">
        <f t="shared" si="2"/>
        <v>0</v>
      </c>
      <c r="G15" s="7">
        <f t="shared" si="2"/>
        <v>5000</v>
      </c>
      <c r="H15" s="7">
        <f t="shared" si="2"/>
        <v>0</v>
      </c>
      <c r="I15" s="7">
        <f t="shared" si="2"/>
        <v>0</v>
      </c>
      <c r="J15" s="7">
        <f t="shared" si="2"/>
        <v>0</v>
      </c>
    </row>
    <row r="16" spans="1:10" s="28" customFormat="1" ht="30" customHeight="1">
      <c r="A16" s="8"/>
      <c r="B16" s="8" t="s">
        <v>52</v>
      </c>
      <c r="C16" s="8"/>
      <c r="D16" s="82" t="s">
        <v>76</v>
      </c>
      <c r="E16" s="9">
        <f>E17</f>
        <v>0</v>
      </c>
      <c r="F16" s="9">
        <f t="shared" si="2"/>
        <v>0</v>
      </c>
      <c r="G16" s="9">
        <f t="shared" si="2"/>
        <v>5000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s="28" customFormat="1" ht="20.25" customHeight="1">
      <c r="A17" s="8"/>
      <c r="B17" s="8"/>
      <c r="C17" s="8" t="s">
        <v>27</v>
      </c>
      <c r="D17" s="81" t="s">
        <v>28</v>
      </c>
      <c r="E17" s="9">
        <v>0</v>
      </c>
      <c r="F17" s="9"/>
      <c r="G17" s="9">
        <v>5000</v>
      </c>
      <c r="H17" s="9">
        <v>0</v>
      </c>
      <c r="I17" s="9">
        <v>0</v>
      </c>
      <c r="J17" s="9">
        <v>0</v>
      </c>
    </row>
    <row r="18" spans="1:10" ht="22.5" customHeight="1">
      <c r="A18" s="99" t="s">
        <v>90</v>
      </c>
      <c r="B18" s="99"/>
      <c r="C18" s="99"/>
      <c r="D18" s="99"/>
      <c r="E18" s="48">
        <f>E19</f>
        <v>0</v>
      </c>
      <c r="F18" s="48">
        <f aca="true" t="shared" si="3" ref="F18:J20">F19</f>
        <v>0</v>
      </c>
      <c r="G18" s="48">
        <f t="shared" si="3"/>
        <v>40000</v>
      </c>
      <c r="H18" s="48">
        <f t="shared" si="3"/>
        <v>0</v>
      </c>
      <c r="I18" s="48">
        <f t="shared" si="3"/>
        <v>0</v>
      </c>
      <c r="J18" s="48">
        <f t="shared" si="3"/>
        <v>0</v>
      </c>
    </row>
    <row r="19" spans="1:10" s="31" customFormat="1" ht="23.25" customHeight="1">
      <c r="A19" s="6" t="s">
        <v>41</v>
      </c>
      <c r="B19" s="6"/>
      <c r="C19" s="6"/>
      <c r="D19" s="30" t="s">
        <v>42</v>
      </c>
      <c r="E19" s="49">
        <f>E20</f>
        <v>0</v>
      </c>
      <c r="F19" s="49">
        <f t="shared" si="3"/>
        <v>0</v>
      </c>
      <c r="G19" s="49">
        <f t="shared" si="3"/>
        <v>40000</v>
      </c>
      <c r="H19" s="49">
        <f t="shared" si="3"/>
        <v>0</v>
      </c>
      <c r="I19" s="49">
        <f t="shared" si="3"/>
        <v>0</v>
      </c>
      <c r="J19" s="49">
        <f t="shared" si="3"/>
        <v>0</v>
      </c>
    </row>
    <row r="20" spans="1:10" s="28" customFormat="1" ht="19.5" customHeight="1">
      <c r="A20" s="8"/>
      <c r="B20" s="8" t="s">
        <v>53</v>
      </c>
      <c r="C20" s="8"/>
      <c r="D20" s="25" t="s">
        <v>85</v>
      </c>
      <c r="E20" s="9">
        <f>E21</f>
        <v>0</v>
      </c>
      <c r="F20" s="9">
        <f t="shared" si="3"/>
        <v>0</v>
      </c>
      <c r="G20" s="9">
        <f t="shared" si="3"/>
        <v>40000</v>
      </c>
      <c r="H20" s="9">
        <f t="shared" si="3"/>
        <v>0</v>
      </c>
      <c r="I20" s="9">
        <f t="shared" si="3"/>
        <v>0</v>
      </c>
      <c r="J20" s="9">
        <f t="shared" si="3"/>
        <v>0</v>
      </c>
    </row>
    <row r="21" spans="1:10" ht="19.5" customHeight="1">
      <c r="A21" s="8"/>
      <c r="B21" s="8"/>
      <c r="C21" s="8" t="s">
        <v>17</v>
      </c>
      <c r="D21" s="25" t="s">
        <v>18</v>
      </c>
      <c r="E21" s="9">
        <v>0</v>
      </c>
      <c r="F21" s="9">
        <v>0</v>
      </c>
      <c r="G21" s="9">
        <v>40000</v>
      </c>
      <c r="H21" s="9">
        <v>0</v>
      </c>
      <c r="I21" s="9">
        <v>0</v>
      </c>
      <c r="J21" s="9">
        <v>0</v>
      </c>
    </row>
    <row r="22" spans="1:10" ht="22.5" customHeight="1">
      <c r="A22" s="98" t="s">
        <v>91</v>
      </c>
      <c r="B22" s="98"/>
      <c r="C22" s="98"/>
      <c r="D22" s="98"/>
      <c r="E22" s="46">
        <f>E23</f>
        <v>0</v>
      </c>
      <c r="F22" s="46">
        <f aca="true" t="shared" si="4" ref="F22:J24">F23</f>
        <v>0</v>
      </c>
      <c r="G22" s="46">
        <f t="shared" si="4"/>
        <v>13830</v>
      </c>
      <c r="H22" s="46">
        <f t="shared" si="4"/>
        <v>0</v>
      </c>
      <c r="I22" s="46">
        <f t="shared" si="4"/>
        <v>0</v>
      </c>
      <c r="J22" s="46">
        <f t="shared" si="4"/>
        <v>0</v>
      </c>
    </row>
    <row r="23" spans="1:10" s="31" customFormat="1" ht="32.25" customHeight="1">
      <c r="A23" s="6" t="s">
        <v>54</v>
      </c>
      <c r="B23" s="6"/>
      <c r="C23" s="6"/>
      <c r="D23" s="30" t="s">
        <v>86</v>
      </c>
      <c r="E23" s="7">
        <f>E24</f>
        <v>0</v>
      </c>
      <c r="F23" s="7">
        <f t="shared" si="4"/>
        <v>0</v>
      </c>
      <c r="G23" s="7">
        <f t="shared" si="4"/>
        <v>13830</v>
      </c>
      <c r="H23" s="7">
        <f t="shared" si="4"/>
        <v>0</v>
      </c>
      <c r="I23" s="7">
        <f t="shared" si="4"/>
        <v>0</v>
      </c>
      <c r="J23" s="7">
        <f t="shared" si="4"/>
        <v>0</v>
      </c>
    </row>
    <row r="24" spans="1:10" s="28" customFormat="1" ht="19.5" customHeight="1">
      <c r="A24" s="8"/>
      <c r="B24" s="8" t="s">
        <v>55</v>
      </c>
      <c r="C24" s="8"/>
      <c r="D24" s="25" t="s">
        <v>34</v>
      </c>
      <c r="E24" s="9">
        <f>E25</f>
        <v>0</v>
      </c>
      <c r="F24" s="9">
        <f t="shared" si="4"/>
        <v>0</v>
      </c>
      <c r="G24" s="9">
        <f t="shared" si="4"/>
        <v>13830</v>
      </c>
      <c r="H24" s="9">
        <f t="shared" si="4"/>
        <v>0</v>
      </c>
      <c r="I24" s="9">
        <f t="shared" si="4"/>
        <v>0</v>
      </c>
      <c r="J24" s="9">
        <f t="shared" si="4"/>
        <v>0</v>
      </c>
    </row>
    <row r="25" spans="1:10" ht="19.5" customHeight="1">
      <c r="A25" s="8"/>
      <c r="B25" s="8"/>
      <c r="C25" s="8" t="s">
        <v>17</v>
      </c>
      <c r="D25" s="25" t="s">
        <v>18</v>
      </c>
      <c r="E25" s="9">
        <v>0</v>
      </c>
      <c r="F25" s="9">
        <v>0</v>
      </c>
      <c r="G25" s="9">
        <v>13830</v>
      </c>
      <c r="H25" s="9">
        <v>0</v>
      </c>
      <c r="I25" s="9">
        <v>0</v>
      </c>
      <c r="J25" s="9">
        <v>0</v>
      </c>
    </row>
    <row r="26" spans="1:10" s="31" customFormat="1" ht="19.5" customHeight="1">
      <c r="A26" s="99" t="s">
        <v>92</v>
      </c>
      <c r="B26" s="99"/>
      <c r="C26" s="99"/>
      <c r="D26" s="99"/>
      <c r="E26" s="26">
        <f>E27</f>
        <v>0</v>
      </c>
      <c r="F26" s="26">
        <f aca="true" t="shared" si="5" ref="F26:J27">F27</f>
        <v>0</v>
      </c>
      <c r="G26" s="26">
        <f t="shared" si="5"/>
        <v>17500</v>
      </c>
      <c r="H26" s="26">
        <f t="shared" si="5"/>
        <v>12500</v>
      </c>
      <c r="I26" s="26">
        <f t="shared" si="5"/>
        <v>0</v>
      </c>
      <c r="J26" s="26">
        <f t="shared" si="5"/>
        <v>0</v>
      </c>
    </row>
    <row r="27" spans="1:10" s="31" customFormat="1" ht="19.5" customHeight="1">
      <c r="A27" s="6" t="s">
        <v>68</v>
      </c>
      <c r="B27" s="6"/>
      <c r="C27" s="6"/>
      <c r="D27" s="30" t="s">
        <v>74</v>
      </c>
      <c r="E27" s="7">
        <f>E28</f>
        <v>0</v>
      </c>
      <c r="F27" s="7">
        <f t="shared" si="5"/>
        <v>0</v>
      </c>
      <c r="G27" s="7">
        <f t="shared" si="5"/>
        <v>17500</v>
      </c>
      <c r="H27" s="7">
        <f t="shared" si="5"/>
        <v>12500</v>
      </c>
      <c r="I27" s="7">
        <f t="shared" si="5"/>
        <v>0</v>
      </c>
      <c r="J27" s="7">
        <f t="shared" si="5"/>
        <v>0</v>
      </c>
    </row>
    <row r="28" spans="1:10" s="28" customFormat="1" ht="19.5" customHeight="1">
      <c r="A28" s="8"/>
      <c r="B28" s="8" t="s">
        <v>69</v>
      </c>
      <c r="C28" s="8"/>
      <c r="D28" s="25" t="s">
        <v>34</v>
      </c>
      <c r="E28" s="9">
        <f aca="true" t="shared" si="6" ref="E28:J28">E29+E30+E31</f>
        <v>0</v>
      </c>
      <c r="F28" s="9">
        <f t="shared" si="6"/>
        <v>0</v>
      </c>
      <c r="G28" s="9">
        <f t="shared" si="6"/>
        <v>17500</v>
      </c>
      <c r="H28" s="9">
        <f t="shared" si="6"/>
        <v>12500</v>
      </c>
      <c r="I28" s="9">
        <f t="shared" si="6"/>
        <v>0</v>
      </c>
      <c r="J28" s="9">
        <f t="shared" si="6"/>
        <v>0</v>
      </c>
    </row>
    <row r="29" spans="1:10" ht="67.5" customHeight="1">
      <c r="A29" s="8"/>
      <c r="B29" s="8"/>
      <c r="C29" s="8" t="s">
        <v>70</v>
      </c>
      <c r="D29" s="25" t="s">
        <v>87</v>
      </c>
      <c r="E29" s="9">
        <v>0</v>
      </c>
      <c r="F29" s="9">
        <v>0</v>
      </c>
      <c r="G29" s="9">
        <v>12500</v>
      </c>
      <c r="H29" s="9">
        <v>0</v>
      </c>
      <c r="I29" s="9">
        <v>0</v>
      </c>
      <c r="J29" s="9">
        <v>0</v>
      </c>
    </row>
    <row r="30" spans="1:10" ht="41.25" customHeight="1">
      <c r="A30" s="8"/>
      <c r="B30" s="8"/>
      <c r="C30" s="8" t="s">
        <v>71</v>
      </c>
      <c r="D30" s="25" t="s">
        <v>72</v>
      </c>
      <c r="E30" s="9">
        <v>0</v>
      </c>
      <c r="F30" s="9">
        <v>0</v>
      </c>
      <c r="G30" s="9"/>
      <c r="H30" s="9">
        <v>12500</v>
      </c>
      <c r="I30" s="9">
        <v>0</v>
      </c>
      <c r="J30" s="9">
        <v>0</v>
      </c>
    </row>
    <row r="31" spans="1:10" s="59" customFormat="1" ht="36" customHeight="1">
      <c r="A31" s="8"/>
      <c r="B31" s="8"/>
      <c r="C31" s="8" t="s">
        <v>49</v>
      </c>
      <c r="D31" s="25" t="s">
        <v>63</v>
      </c>
      <c r="E31" s="9">
        <v>0</v>
      </c>
      <c r="F31" s="9">
        <v>0</v>
      </c>
      <c r="G31" s="9">
        <v>5000</v>
      </c>
      <c r="H31" s="9">
        <v>0</v>
      </c>
      <c r="I31" s="9">
        <v>0</v>
      </c>
      <c r="J31" s="9">
        <v>0</v>
      </c>
    </row>
    <row r="32" spans="1:10" ht="21" customHeight="1">
      <c r="A32" s="99" t="s">
        <v>56</v>
      </c>
      <c r="B32" s="99"/>
      <c r="C32" s="99"/>
      <c r="D32" s="99"/>
      <c r="E32" s="26">
        <f>E33</f>
        <v>15510</v>
      </c>
      <c r="F32" s="26">
        <f aca="true" t="shared" si="7" ref="F32:J33">F33</f>
        <v>0</v>
      </c>
      <c r="G32" s="26">
        <f t="shared" si="7"/>
        <v>15510</v>
      </c>
      <c r="H32" s="26">
        <f t="shared" si="7"/>
        <v>0</v>
      </c>
      <c r="I32" s="26">
        <f t="shared" si="7"/>
        <v>0</v>
      </c>
      <c r="J32" s="26">
        <f t="shared" si="7"/>
        <v>0</v>
      </c>
    </row>
    <row r="33" spans="1:10" s="31" customFormat="1" ht="23.25" customHeight="1">
      <c r="A33" s="6" t="s">
        <v>57</v>
      </c>
      <c r="B33" s="6"/>
      <c r="C33" s="6"/>
      <c r="D33" s="30" t="s">
        <v>73</v>
      </c>
      <c r="E33" s="7">
        <f>E34</f>
        <v>15510</v>
      </c>
      <c r="F33" s="7">
        <f t="shared" si="7"/>
        <v>0</v>
      </c>
      <c r="G33" s="7">
        <f t="shared" si="7"/>
        <v>15510</v>
      </c>
      <c r="H33" s="7">
        <f t="shared" si="7"/>
        <v>0</v>
      </c>
      <c r="I33" s="7">
        <f t="shared" si="7"/>
        <v>0</v>
      </c>
      <c r="J33" s="7">
        <f t="shared" si="7"/>
        <v>0</v>
      </c>
    </row>
    <row r="34" spans="1:10" s="31" customFormat="1" ht="23.25" customHeight="1">
      <c r="A34" s="8"/>
      <c r="B34" s="8" t="s">
        <v>58</v>
      </c>
      <c r="C34" s="8"/>
      <c r="D34" s="55" t="s">
        <v>77</v>
      </c>
      <c r="E34" s="9">
        <f aca="true" t="shared" si="8" ref="E34:J34">E35+E36+E37+E38+E39+E40+E41+E42</f>
        <v>15510</v>
      </c>
      <c r="F34" s="9">
        <f t="shared" si="8"/>
        <v>0</v>
      </c>
      <c r="G34" s="9">
        <f t="shared" si="8"/>
        <v>15510</v>
      </c>
      <c r="H34" s="9">
        <f t="shared" si="8"/>
        <v>0</v>
      </c>
      <c r="I34" s="9">
        <f t="shared" si="8"/>
        <v>0</v>
      </c>
      <c r="J34" s="9">
        <f t="shared" si="8"/>
        <v>0</v>
      </c>
    </row>
    <row r="35" spans="1:10" s="31" customFormat="1" ht="69.75" customHeight="1">
      <c r="A35" s="8"/>
      <c r="B35" s="8"/>
      <c r="C35" s="8" t="s">
        <v>62</v>
      </c>
      <c r="D35" s="25" t="s">
        <v>67</v>
      </c>
      <c r="E35" s="9">
        <v>6750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s="31" customFormat="1" ht="18.75" customHeight="1">
      <c r="A36" s="8"/>
      <c r="B36" s="8"/>
      <c r="C36" s="8" t="s">
        <v>39</v>
      </c>
      <c r="D36" s="56" t="s">
        <v>40</v>
      </c>
      <c r="E36" s="9">
        <v>8760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31" customFormat="1" ht="20.25" customHeight="1">
      <c r="A37" s="8"/>
      <c r="B37" s="8"/>
      <c r="C37" s="8" t="s">
        <v>59</v>
      </c>
      <c r="D37" s="56" t="s">
        <v>64</v>
      </c>
      <c r="E37" s="9">
        <v>0</v>
      </c>
      <c r="F37" s="9">
        <v>0</v>
      </c>
      <c r="G37" s="9">
        <v>2000</v>
      </c>
      <c r="H37" s="9">
        <v>0</v>
      </c>
      <c r="I37" s="9">
        <v>0</v>
      </c>
      <c r="J37" s="9">
        <v>0</v>
      </c>
    </row>
    <row r="38" spans="1:10" s="31" customFormat="1" ht="18.75" customHeight="1">
      <c r="A38" s="8"/>
      <c r="B38" s="8"/>
      <c r="C38" s="8" t="s">
        <v>60</v>
      </c>
      <c r="D38" s="56" t="s">
        <v>65</v>
      </c>
      <c r="E38" s="9">
        <v>0</v>
      </c>
      <c r="F38" s="9">
        <v>0</v>
      </c>
      <c r="G38" s="9">
        <v>350</v>
      </c>
      <c r="H38" s="9">
        <v>0</v>
      </c>
      <c r="I38" s="9">
        <v>0</v>
      </c>
      <c r="J38" s="9">
        <v>0</v>
      </c>
    </row>
    <row r="39" spans="1:10" s="31" customFormat="1" ht="18" customHeight="1">
      <c r="A39" s="8"/>
      <c r="B39" s="8"/>
      <c r="C39" s="8" t="s">
        <v>61</v>
      </c>
      <c r="D39" s="56" t="s">
        <v>66</v>
      </c>
      <c r="E39" s="9">
        <v>0</v>
      </c>
      <c r="F39" s="9">
        <v>0</v>
      </c>
      <c r="G39" s="9">
        <v>110</v>
      </c>
      <c r="H39" s="9">
        <v>0</v>
      </c>
      <c r="I39" s="9">
        <v>0</v>
      </c>
      <c r="J39" s="9">
        <v>0</v>
      </c>
    </row>
    <row r="40" spans="1:10" s="31" customFormat="1" ht="19.5" customHeight="1">
      <c r="A40" s="8"/>
      <c r="B40" s="8"/>
      <c r="C40" s="8" t="s">
        <v>80</v>
      </c>
      <c r="D40" s="56" t="s">
        <v>83</v>
      </c>
      <c r="E40" s="9">
        <v>0</v>
      </c>
      <c r="F40" s="9">
        <v>0</v>
      </c>
      <c r="G40" s="9">
        <v>4750</v>
      </c>
      <c r="H40" s="9">
        <v>0</v>
      </c>
      <c r="I40" s="9">
        <v>0</v>
      </c>
      <c r="J40" s="9">
        <v>0</v>
      </c>
    </row>
    <row r="41" spans="1:10" s="31" customFormat="1" ht="17.25" customHeight="1">
      <c r="A41" s="8"/>
      <c r="B41" s="8"/>
      <c r="C41" s="8" t="s">
        <v>81</v>
      </c>
      <c r="D41" s="56" t="s">
        <v>84</v>
      </c>
      <c r="E41" s="9">
        <v>0</v>
      </c>
      <c r="F41" s="9">
        <v>0</v>
      </c>
      <c r="G41" s="9">
        <v>6300</v>
      </c>
      <c r="H41" s="9">
        <v>0</v>
      </c>
      <c r="I41" s="9">
        <v>0</v>
      </c>
      <c r="J41" s="9">
        <v>0</v>
      </c>
    </row>
    <row r="42" spans="1:10" s="31" customFormat="1" ht="18.75" customHeight="1">
      <c r="A42" s="8"/>
      <c r="B42" s="8"/>
      <c r="C42" s="8" t="s">
        <v>17</v>
      </c>
      <c r="D42" s="25" t="s">
        <v>18</v>
      </c>
      <c r="E42" s="9">
        <v>0</v>
      </c>
      <c r="F42" s="9">
        <v>0</v>
      </c>
      <c r="G42" s="9">
        <v>2000</v>
      </c>
      <c r="H42" s="9">
        <v>0</v>
      </c>
      <c r="I42" s="9">
        <v>0</v>
      </c>
      <c r="J42" s="9">
        <v>0</v>
      </c>
    </row>
    <row r="43" spans="1:11" ht="21" customHeight="1">
      <c r="A43" s="89" t="s">
        <v>10</v>
      </c>
      <c r="B43" s="89"/>
      <c r="C43" s="89"/>
      <c r="D43" s="89"/>
      <c r="E43" s="4">
        <f aca="true" t="shared" si="9" ref="E43:J43">E7+E14+E18+E22+E26+E32</f>
        <v>15510</v>
      </c>
      <c r="F43" s="4">
        <f t="shared" si="9"/>
        <v>0</v>
      </c>
      <c r="G43" s="4">
        <f t="shared" si="9"/>
        <v>122840</v>
      </c>
      <c r="H43" s="4">
        <f t="shared" si="9"/>
        <v>12500</v>
      </c>
      <c r="I43" s="4">
        <f t="shared" si="9"/>
        <v>0</v>
      </c>
      <c r="J43" s="4">
        <f t="shared" si="9"/>
        <v>0</v>
      </c>
      <c r="K43" s="3"/>
    </row>
    <row r="44" spans="1:12" ht="17.25" customHeight="1">
      <c r="A44" s="92" t="s">
        <v>13</v>
      </c>
      <c r="B44" s="92"/>
      <c r="C44" s="92"/>
      <c r="D44" s="92"/>
      <c r="E44" s="87">
        <f>E43-F43</f>
        <v>15510</v>
      </c>
      <c r="F44" s="87"/>
      <c r="G44" s="87">
        <f>G43-H43</f>
        <v>110340</v>
      </c>
      <c r="H44" s="87"/>
      <c r="I44" s="87">
        <f>I43-J43</f>
        <v>0</v>
      </c>
      <c r="J44" s="87"/>
      <c r="L44" s="10"/>
    </row>
    <row r="45" spans="1:12" ht="22.5" customHeight="1">
      <c r="A45" s="76"/>
      <c r="B45" s="76"/>
      <c r="C45" s="76"/>
      <c r="D45" s="76"/>
      <c r="E45" s="12"/>
      <c r="F45" s="12"/>
      <c r="G45" s="12"/>
      <c r="H45" s="12"/>
      <c r="I45" s="12"/>
      <c r="J45" s="12"/>
      <c r="L45" s="10"/>
    </row>
    <row r="46" spans="1:12" ht="15.75" customHeight="1">
      <c r="A46" s="18"/>
      <c r="B46" s="18"/>
      <c r="C46" s="18"/>
      <c r="D46" s="13" t="s">
        <v>45</v>
      </c>
      <c r="E46" s="17"/>
      <c r="F46" s="17"/>
      <c r="G46" s="17"/>
      <c r="H46" s="17"/>
      <c r="I46" s="17"/>
      <c r="J46" s="17"/>
      <c r="L46" s="10"/>
    </row>
    <row r="47" spans="1:12" s="31" customFormat="1" ht="16.5" customHeight="1">
      <c r="A47" s="60"/>
      <c r="B47" s="60"/>
      <c r="C47" s="60"/>
      <c r="D47" s="14" t="s">
        <v>46</v>
      </c>
      <c r="E47" s="15">
        <f aca="true" t="shared" si="10" ref="E47:J47">E48+E49</f>
        <v>15510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L47" s="79"/>
    </row>
    <row r="48" spans="1:12" ht="16.5" customHeight="1">
      <c r="A48" s="18"/>
      <c r="B48" s="18"/>
      <c r="C48" s="18"/>
      <c r="D48" s="53" t="s">
        <v>62</v>
      </c>
      <c r="E48" s="27">
        <f aca="true" t="shared" si="11" ref="E48:J49">E35</f>
        <v>6750</v>
      </c>
      <c r="F48" s="27">
        <f t="shared" si="11"/>
        <v>0</v>
      </c>
      <c r="G48" s="27">
        <f t="shared" si="11"/>
        <v>0</v>
      </c>
      <c r="H48" s="27">
        <f t="shared" si="11"/>
        <v>0</v>
      </c>
      <c r="I48" s="27">
        <f t="shared" si="11"/>
        <v>0</v>
      </c>
      <c r="J48" s="27">
        <f t="shared" si="11"/>
        <v>0</v>
      </c>
      <c r="L48" s="10"/>
    </row>
    <row r="49" spans="1:12" ht="15.75" customHeight="1">
      <c r="A49" s="18"/>
      <c r="B49" s="18"/>
      <c r="C49" s="18"/>
      <c r="D49" s="53" t="s">
        <v>39</v>
      </c>
      <c r="E49" s="27">
        <f t="shared" si="11"/>
        <v>8760</v>
      </c>
      <c r="F49" s="27">
        <f t="shared" si="11"/>
        <v>0</v>
      </c>
      <c r="G49" s="27">
        <f t="shared" si="11"/>
        <v>0</v>
      </c>
      <c r="H49" s="27">
        <f t="shared" si="11"/>
        <v>0</v>
      </c>
      <c r="I49" s="27">
        <f t="shared" si="11"/>
        <v>0</v>
      </c>
      <c r="J49" s="27">
        <f t="shared" si="11"/>
        <v>0</v>
      </c>
      <c r="L49" s="10"/>
    </row>
    <row r="50" spans="1:12" s="31" customFormat="1" ht="17.25" customHeight="1">
      <c r="A50" s="60"/>
      <c r="B50" s="60"/>
      <c r="C50" s="60"/>
      <c r="D50" s="14" t="s">
        <v>47</v>
      </c>
      <c r="E50" s="15">
        <f aca="true" t="shared" si="12" ref="E50:J50">E51</f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L50" s="79"/>
    </row>
    <row r="51" spans="1:12" ht="16.5" customHeight="1">
      <c r="A51" s="18"/>
      <c r="B51" s="18"/>
      <c r="C51" s="18"/>
      <c r="D51" s="21"/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L51" s="10"/>
    </row>
    <row r="52" spans="1:12" ht="18.75" customHeight="1">
      <c r="A52" s="22"/>
      <c r="B52" s="24"/>
      <c r="C52" s="24"/>
      <c r="D52" s="73" t="s">
        <v>48</v>
      </c>
      <c r="E52" s="15">
        <f aca="true" t="shared" si="13" ref="E52:J52">E47+E50</f>
        <v>15510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L52" s="10"/>
    </row>
    <row r="53" spans="1:12" ht="18" customHeight="1">
      <c r="A53" s="105"/>
      <c r="B53" s="105"/>
      <c r="C53" s="105"/>
      <c r="D53" s="105"/>
      <c r="E53" s="87">
        <f>E52-F52</f>
        <v>15510</v>
      </c>
      <c r="F53" s="88"/>
      <c r="G53" s="87">
        <f>G52-H52</f>
        <v>0</v>
      </c>
      <c r="H53" s="88"/>
      <c r="I53" s="87">
        <f>I52-J52</f>
        <v>0</v>
      </c>
      <c r="J53" s="88"/>
      <c r="L53" s="10"/>
    </row>
    <row r="54" spans="1:12" ht="22.5" customHeight="1">
      <c r="A54" s="76"/>
      <c r="B54" s="76"/>
      <c r="C54" s="76"/>
      <c r="D54" s="76"/>
      <c r="E54" s="12"/>
      <c r="F54" s="12"/>
      <c r="G54" s="12"/>
      <c r="H54" s="12"/>
      <c r="I54" s="12"/>
      <c r="J54" s="12"/>
      <c r="L54" s="10"/>
    </row>
    <row r="55" spans="1:10" ht="15">
      <c r="A55" s="18"/>
      <c r="B55" s="18"/>
      <c r="C55" s="18"/>
      <c r="D55" s="13" t="s">
        <v>14</v>
      </c>
      <c r="E55" s="17"/>
      <c r="F55" s="17"/>
      <c r="G55" s="17"/>
      <c r="H55" s="17"/>
      <c r="I55" s="17"/>
      <c r="J55" s="17"/>
    </row>
    <row r="56" spans="1:10" s="31" customFormat="1" ht="15">
      <c r="A56" s="60"/>
      <c r="B56" s="60"/>
      <c r="C56" s="60"/>
      <c r="D56" s="14" t="s">
        <v>15</v>
      </c>
      <c r="E56" s="15">
        <f aca="true" t="shared" si="14" ref="E56:J56">E57+E58+E59+E60+E61+E62+E63+E64+E65+E66+E67+E68</f>
        <v>0</v>
      </c>
      <c r="F56" s="15">
        <f t="shared" si="14"/>
        <v>0</v>
      </c>
      <c r="G56" s="15">
        <f t="shared" si="14"/>
        <v>122840</v>
      </c>
      <c r="H56" s="15">
        <f t="shared" si="14"/>
        <v>12500</v>
      </c>
      <c r="I56" s="15">
        <f t="shared" si="14"/>
        <v>0</v>
      </c>
      <c r="J56" s="15">
        <f t="shared" si="14"/>
        <v>0</v>
      </c>
    </row>
    <row r="57" spans="1:10" ht="15">
      <c r="A57" s="18"/>
      <c r="B57" s="18"/>
      <c r="C57" s="18"/>
      <c r="D57" s="45">
        <v>2360</v>
      </c>
      <c r="E57" s="27">
        <f aca="true" t="shared" si="15" ref="E57:J58">E29</f>
        <v>0</v>
      </c>
      <c r="F57" s="27">
        <f t="shared" si="15"/>
        <v>0</v>
      </c>
      <c r="G57" s="27">
        <f t="shared" si="15"/>
        <v>12500</v>
      </c>
      <c r="H57" s="27">
        <f t="shared" si="15"/>
        <v>0</v>
      </c>
      <c r="I57" s="27">
        <f t="shared" si="15"/>
        <v>0</v>
      </c>
      <c r="J57" s="27">
        <f t="shared" si="15"/>
        <v>0</v>
      </c>
    </row>
    <row r="58" spans="1:10" ht="15">
      <c r="A58" s="18"/>
      <c r="B58" s="18"/>
      <c r="C58" s="18"/>
      <c r="D58" s="45">
        <v>2820</v>
      </c>
      <c r="E58" s="27">
        <f t="shared" si="15"/>
        <v>0</v>
      </c>
      <c r="F58" s="27">
        <f t="shared" si="15"/>
        <v>0</v>
      </c>
      <c r="G58" s="27">
        <f t="shared" si="15"/>
        <v>0</v>
      </c>
      <c r="H58" s="27">
        <f t="shared" si="15"/>
        <v>12500</v>
      </c>
      <c r="I58" s="27">
        <f t="shared" si="15"/>
        <v>0</v>
      </c>
      <c r="J58" s="27">
        <f t="shared" si="15"/>
        <v>0</v>
      </c>
    </row>
    <row r="59" spans="1:10" ht="15">
      <c r="A59" s="18"/>
      <c r="B59" s="18"/>
      <c r="C59" s="18"/>
      <c r="D59" s="45">
        <v>4010</v>
      </c>
      <c r="E59" s="27">
        <f aca="true" t="shared" si="16" ref="E59:J61">E37</f>
        <v>0</v>
      </c>
      <c r="F59" s="27">
        <f t="shared" si="16"/>
        <v>0</v>
      </c>
      <c r="G59" s="27">
        <f t="shared" si="16"/>
        <v>2000</v>
      </c>
      <c r="H59" s="27">
        <f t="shared" si="16"/>
        <v>0</v>
      </c>
      <c r="I59" s="27">
        <f t="shared" si="16"/>
        <v>0</v>
      </c>
      <c r="J59" s="27">
        <f t="shared" si="16"/>
        <v>0</v>
      </c>
    </row>
    <row r="60" spans="1:10" ht="15">
      <c r="A60" s="18"/>
      <c r="B60" s="18"/>
      <c r="C60" s="18"/>
      <c r="D60" s="45">
        <v>4110</v>
      </c>
      <c r="E60" s="27">
        <f t="shared" si="16"/>
        <v>0</v>
      </c>
      <c r="F60" s="27">
        <f t="shared" si="16"/>
        <v>0</v>
      </c>
      <c r="G60" s="27">
        <f t="shared" si="16"/>
        <v>350</v>
      </c>
      <c r="H60" s="27">
        <f t="shared" si="16"/>
        <v>0</v>
      </c>
      <c r="I60" s="27">
        <f t="shared" si="16"/>
        <v>0</v>
      </c>
      <c r="J60" s="27">
        <f t="shared" si="16"/>
        <v>0</v>
      </c>
    </row>
    <row r="61" spans="1:10" ht="15">
      <c r="A61" s="18"/>
      <c r="B61" s="18"/>
      <c r="C61" s="18"/>
      <c r="D61" s="45">
        <v>4120</v>
      </c>
      <c r="E61" s="27">
        <f t="shared" si="16"/>
        <v>0</v>
      </c>
      <c r="F61" s="27">
        <f t="shared" si="16"/>
        <v>0</v>
      </c>
      <c r="G61" s="27">
        <f t="shared" si="16"/>
        <v>110</v>
      </c>
      <c r="H61" s="27">
        <f t="shared" si="16"/>
        <v>0</v>
      </c>
      <c r="I61" s="27">
        <f t="shared" si="16"/>
        <v>0</v>
      </c>
      <c r="J61" s="27">
        <f t="shared" si="16"/>
        <v>0</v>
      </c>
    </row>
    <row r="62" spans="1:10" ht="15">
      <c r="A62" s="18"/>
      <c r="B62" s="18"/>
      <c r="C62" s="18"/>
      <c r="D62" s="45">
        <v>4170</v>
      </c>
      <c r="E62" s="27">
        <f aca="true" t="shared" si="17" ref="E62:J62">E10</f>
        <v>0</v>
      </c>
      <c r="F62" s="27">
        <f t="shared" si="17"/>
        <v>0</v>
      </c>
      <c r="G62" s="27">
        <f t="shared" si="17"/>
        <v>4000</v>
      </c>
      <c r="H62" s="27">
        <f t="shared" si="17"/>
        <v>0</v>
      </c>
      <c r="I62" s="27">
        <f t="shared" si="17"/>
        <v>0</v>
      </c>
      <c r="J62" s="27">
        <f t="shared" si="17"/>
        <v>0</v>
      </c>
    </row>
    <row r="63" spans="1:10" ht="15">
      <c r="A63" s="18"/>
      <c r="B63" s="18"/>
      <c r="C63" s="18"/>
      <c r="D63" s="45">
        <v>4210</v>
      </c>
      <c r="E63" s="27">
        <f aca="true" t="shared" si="18" ref="E63:J64">E40</f>
        <v>0</v>
      </c>
      <c r="F63" s="27">
        <f t="shared" si="18"/>
        <v>0</v>
      </c>
      <c r="G63" s="27">
        <f t="shared" si="18"/>
        <v>4750</v>
      </c>
      <c r="H63" s="27">
        <f t="shared" si="18"/>
        <v>0</v>
      </c>
      <c r="I63" s="27">
        <f t="shared" si="18"/>
        <v>0</v>
      </c>
      <c r="J63" s="27">
        <f t="shared" si="18"/>
        <v>0</v>
      </c>
    </row>
    <row r="64" spans="1:10" ht="15">
      <c r="A64" s="18"/>
      <c r="B64" s="18"/>
      <c r="C64" s="18"/>
      <c r="D64" s="45">
        <v>4220</v>
      </c>
      <c r="E64" s="27">
        <f t="shared" si="18"/>
        <v>0</v>
      </c>
      <c r="F64" s="27">
        <f t="shared" si="18"/>
        <v>0</v>
      </c>
      <c r="G64" s="27">
        <f t="shared" si="18"/>
        <v>6300</v>
      </c>
      <c r="H64" s="27">
        <f t="shared" si="18"/>
        <v>0</v>
      </c>
      <c r="I64" s="27">
        <f t="shared" si="18"/>
        <v>0</v>
      </c>
      <c r="J64" s="27">
        <f t="shared" si="18"/>
        <v>0</v>
      </c>
    </row>
    <row r="65" spans="1:10" ht="15">
      <c r="A65" s="18"/>
      <c r="B65" s="18"/>
      <c r="C65" s="18"/>
      <c r="D65" s="45">
        <v>4270</v>
      </c>
      <c r="E65" s="27">
        <f aca="true" t="shared" si="19" ref="E65:J65">E17</f>
        <v>0</v>
      </c>
      <c r="F65" s="27">
        <f t="shared" si="19"/>
        <v>0</v>
      </c>
      <c r="G65" s="27">
        <f t="shared" si="19"/>
        <v>5000</v>
      </c>
      <c r="H65" s="27">
        <f t="shared" si="19"/>
        <v>0</v>
      </c>
      <c r="I65" s="27">
        <f t="shared" si="19"/>
        <v>0</v>
      </c>
      <c r="J65" s="27">
        <f t="shared" si="19"/>
        <v>0</v>
      </c>
    </row>
    <row r="66" spans="1:10" ht="15">
      <c r="A66" s="18"/>
      <c r="B66" s="18"/>
      <c r="C66" s="18"/>
      <c r="D66" s="45">
        <v>4300</v>
      </c>
      <c r="E66" s="27">
        <f aca="true" t="shared" si="20" ref="E66:J66">E11+E21+E25+E42</f>
        <v>0</v>
      </c>
      <c r="F66" s="27">
        <f t="shared" si="20"/>
        <v>0</v>
      </c>
      <c r="G66" s="27">
        <f t="shared" si="20"/>
        <v>68830</v>
      </c>
      <c r="H66" s="27">
        <f t="shared" si="20"/>
        <v>0</v>
      </c>
      <c r="I66" s="27">
        <f t="shared" si="20"/>
        <v>0</v>
      </c>
      <c r="J66" s="27">
        <f t="shared" si="20"/>
        <v>0</v>
      </c>
    </row>
    <row r="67" spans="1:10" ht="15">
      <c r="A67" s="18"/>
      <c r="B67" s="18"/>
      <c r="C67" s="18"/>
      <c r="D67" s="20">
        <v>4390</v>
      </c>
      <c r="E67" s="17">
        <f aca="true" t="shared" si="21" ref="E67:J67">E12+E31</f>
        <v>0</v>
      </c>
      <c r="F67" s="17">
        <f t="shared" si="21"/>
        <v>0</v>
      </c>
      <c r="G67" s="17">
        <f t="shared" si="21"/>
        <v>7000</v>
      </c>
      <c r="H67" s="17">
        <f t="shared" si="21"/>
        <v>0</v>
      </c>
      <c r="I67" s="17">
        <f t="shared" si="21"/>
        <v>0</v>
      </c>
      <c r="J67" s="17">
        <f t="shared" si="21"/>
        <v>0</v>
      </c>
    </row>
    <row r="68" spans="1:10" ht="15">
      <c r="A68" s="18"/>
      <c r="B68" s="18"/>
      <c r="C68" s="18"/>
      <c r="D68" s="20">
        <v>4430</v>
      </c>
      <c r="E68" s="17">
        <f aca="true" t="shared" si="22" ref="E68:J68">E13</f>
        <v>0</v>
      </c>
      <c r="F68" s="17">
        <f t="shared" si="22"/>
        <v>0</v>
      </c>
      <c r="G68" s="17">
        <f t="shared" si="22"/>
        <v>12000</v>
      </c>
      <c r="H68" s="17">
        <f t="shared" si="22"/>
        <v>0</v>
      </c>
      <c r="I68" s="17">
        <f t="shared" si="22"/>
        <v>0</v>
      </c>
      <c r="J68" s="17">
        <f t="shared" si="22"/>
        <v>0</v>
      </c>
    </row>
    <row r="69" spans="1:10" ht="15">
      <c r="A69" s="18"/>
      <c r="B69" s="18"/>
      <c r="C69" s="18"/>
      <c r="D69" s="14" t="s">
        <v>16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</row>
    <row r="70" spans="1:10" ht="15">
      <c r="A70" s="18"/>
      <c r="B70" s="18"/>
      <c r="C70" s="18"/>
      <c r="D70" s="21"/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</row>
    <row r="71" spans="1:10" ht="15">
      <c r="A71" s="22"/>
      <c r="B71" s="24"/>
      <c r="C71" s="24"/>
      <c r="D71" s="73" t="s">
        <v>12</v>
      </c>
      <c r="E71" s="15">
        <f aca="true" t="shared" si="23" ref="E71:J71">E56+E69</f>
        <v>0</v>
      </c>
      <c r="F71" s="15">
        <f t="shared" si="23"/>
        <v>0</v>
      </c>
      <c r="G71" s="15">
        <f t="shared" si="23"/>
        <v>122840</v>
      </c>
      <c r="H71" s="15">
        <f t="shared" si="23"/>
        <v>12500</v>
      </c>
      <c r="I71" s="15">
        <f t="shared" si="23"/>
        <v>0</v>
      </c>
      <c r="J71" s="15">
        <f t="shared" si="23"/>
        <v>0</v>
      </c>
    </row>
    <row r="72" spans="1:10" ht="15">
      <c r="A72" s="105"/>
      <c r="B72" s="105"/>
      <c r="C72" s="105"/>
      <c r="D72" s="105"/>
      <c r="E72" s="101">
        <f>E71-F71</f>
        <v>0</v>
      </c>
      <c r="F72" s="102"/>
      <c r="G72" s="87">
        <f>G71-H71</f>
        <v>110340</v>
      </c>
      <c r="H72" s="88"/>
      <c r="I72" s="101">
        <f>I71-J71</f>
        <v>0</v>
      </c>
      <c r="J72" s="102"/>
    </row>
    <row r="73" spans="1:10" ht="15">
      <c r="A73" s="41"/>
      <c r="B73" s="42"/>
      <c r="C73" s="42"/>
      <c r="D73" s="74"/>
      <c r="E73" s="43"/>
      <c r="F73" s="43"/>
      <c r="G73" s="44"/>
      <c r="H73" s="44"/>
      <c r="I73" s="43"/>
      <c r="J73" s="43"/>
    </row>
    <row r="74" spans="1:10" ht="26.25" customHeight="1">
      <c r="A74" s="100" t="s">
        <v>26</v>
      </c>
      <c r="B74" s="100"/>
      <c r="C74" s="100"/>
      <c r="D74" s="100"/>
      <c r="E74" s="100"/>
      <c r="F74" s="100"/>
      <c r="G74" s="100"/>
      <c r="H74" s="100"/>
      <c r="I74" s="100"/>
      <c r="J74" s="100"/>
    </row>
    <row r="75" spans="1:10" ht="15">
      <c r="A75" s="77"/>
      <c r="B75" s="77"/>
      <c r="C75" s="77"/>
      <c r="D75" s="32" t="s">
        <v>20</v>
      </c>
      <c r="E75" s="37">
        <f aca="true" t="shared" si="24" ref="E75:J75">SUM(E78:E83)</f>
        <v>0</v>
      </c>
      <c r="F75" s="37">
        <f t="shared" si="24"/>
        <v>0</v>
      </c>
      <c r="G75" s="37">
        <f t="shared" si="24"/>
        <v>122840</v>
      </c>
      <c r="H75" s="37">
        <f t="shared" si="24"/>
        <v>12500</v>
      </c>
      <c r="I75" s="37">
        <f t="shared" si="24"/>
        <v>0</v>
      </c>
      <c r="J75" s="37">
        <f t="shared" si="24"/>
        <v>0</v>
      </c>
    </row>
    <row r="76" spans="1:10" ht="15">
      <c r="A76" s="77"/>
      <c r="B76" s="77"/>
      <c r="C76" s="77"/>
      <c r="D76" s="33" t="s">
        <v>30</v>
      </c>
      <c r="E76" s="47">
        <f aca="true" t="shared" si="25" ref="E76:J76">E59+E62</f>
        <v>0</v>
      </c>
      <c r="F76" s="47">
        <f t="shared" si="25"/>
        <v>0</v>
      </c>
      <c r="G76" s="47">
        <f t="shared" si="25"/>
        <v>6000</v>
      </c>
      <c r="H76" s="47">
        <f t="shared" si="25"/>
        <v>0</v>
      </c>
      <c r="I76" s="47">
        <f t="shared" si="25"/>
        <v>0</v>
      </c>
      <c r="J76" s="47">
        <f t="shared" si="25"/>
        <v>0</v>
      </c>
    </row>
    <row r="77" spans="1:10" ht="15">
      <c r="A77" s="77"/>
      <c r="B77" s="77"/>
      <c r="C77" s="77"/>
      <c r="D77" s="33" t="s">
        <v>32</v>
      </c>
      <c r="E77" s="47">
        <f aca="true" t="shared" si="26" ref="E77:J77">E60+E61</f>
        <v>0</v>
      </c>
      <c r="F77" s="47">
        <f t="shared" si="26"/>
        <v>0</v>
      </c>
      <c r="G77" s="47">
        <f t="shared" si="26"/>
        <v>460</v>
      </c>
      <c r="H77" s="47">
        <f t="shared" si="26"/>
        <v>0</v>
      </c>
      <c r="I77" s="47">
        <f t="shared" si="26"/>
        <v>0</v>
      </c>
      <c r="J77" s="47">
        <f t="shared" si="26"/>
        <v>0</v>
      </c>
    </row>
    <row r="78" spans="1:10" ht="15">
      <c r="A78" s="77"/>
      <c r="B78" s="77"/>
      <c r="C78" s="77"/>
      <c r="D78" s="33" t="s">
        <v>88</v>
      </c>
      <c r="E78" s="38">
        <f aca="true" t="shared" si="27" ref="E78:J78">E76+E77</f>
        <v>0</v>
      </c>
      <c r="F78" s="38">
        <f t="shared" si="27"/>
        <v>0</v>
      </c>
      <c r="G78" s="38">
        <f t="shared" si="27"/>
        <v>6460</v>
      </c>
      <c r="H78" s="38">
        <f t="shared" si="27"/>
        <v>0</v>
      </c>
      <c r="I78" s="38">
        <f t="shared" si="27"/>
        <v>0</v>
      </c>
      <c r="J78" s="38">
        <f t="shared" si="27"/>
        <v>0</v>
      </c>
    </row>
    <row r="79" spans="1:10" ht="25.5">
      <c r="A79" s="77"/>
      <c r="B79" s="77"/>
      <c r="C79" s="77"/>
      <c r="D79" s="57" t="s">
        <v>89</v>
      </c>
      <c r="E79" s="38">
        <f aca="true" t="shared" si="28" ref="E79:J79">E63+E64+E65+E66+E67+E68</f>
        <v>0</v>
      </c>
      <c r="F79" s="38">
        <f t="shared" si="28"/>
        <v>0</v>
      </c>
      <c r="G79" s="38">
        <f t="shared" si="28"/>
        <v>103880</v>
      </c>
      <c r="H79" s="38">
        <f t="shared" si="28"/>
        <v>0</v>
      </c>
      <c r="I79" s="38">
        <f t="shared" si="28"/>
        <v>0</v>
      </c>
      <c r="J79" s="38">
        <f t="shared" si="28"/>
        <v>0</v>
      </c>
    </row>
    <row r="80" spans="1:10" ht="15">
      <c r="A80" s="77"/>
      <c r="B80" s="77"/>
      <c r="C80" s="77"/>
      <c r="D80" s="34" t="s">
        <v>21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</row>
    <row r="81" spans="1:10" ht="15">
      <c r="A81" s="77"/>
      <c r="B81" s="77"/>
      <c r="C81" s="77"/>
      <c r="D81" s="58" t="s">
        <v>22</v>
      </c>
      <c r="E81" s="38">
        <f aca="true" t="shared" si="29" ref="E81:J81">E57+E58</f>
        <v>0</v>
      </c>
      <c r="F81" s="38">
        <f t="shared" si="29"/>
        <v>0</v>
      </c>
      <c r="G81" s="38">
        <f t="shared" si="29"/>
        <v>12500</v>
      </c>
      <c r="H81" s="38">
        <f t="shared" si="29"/>
        <v>12500</v>
      </c>
      <c r="I81" s="38">
        <f t="shared" si="29"/>
        <v>0</v>
      </c>
      <c r="J81" s="38">
        <f t="shared" si="29"/>
        <v>0</v>
      </c>
    </row>
    <row r="82" spans="1:10" ht="15">
      <c r="A82" s="77"/>
      <c r="B82" s="77"/>
      <c r="C82" s="77"/>
      <c r="D82" s="33" t="s">
        <v>23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</row>
    <row r="83" spans="1:10" ht="57" customHeight="1">
      <c r="A83" s="77"/>
      <c r="B83" s="77"/>
      <c r="C83" s="77"/>
      <c r="D83" s="34" t="s">
        <v>31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</row>
    <row r="84" spans="1:10" ht="15">
      <c r="A84" s="77"/>
      <c r="B84" s="77"/>
      <c r="C84" s="77"/>
      <c r="D84" s="35" t="s">
        <v>24</v>
      </c>
      <c r="E84" s="39"/>
      <c r="F84" s="39"/>
      <c r="G84" s="39"/>
      <c r="H84" s="39"/>
      <c r="I84" s="39"/>
      <c r="J84" s="39"/>
    </row>
    <row r="85" spans="1:10" ht="15">
      <c r="A85" s="77"/>
      <c r="B85" s="77"/>
      <c r="C85" s="77"/>
      <c r="D85" s="36" t="s">
        <v>25</v>
      </c>
      <c r="E85" s="40">
        <f aca="true" t="shared" si="30" ref="E85:J85">E75+E84</f>
        <v>0</v>
      </c>
      <c r="F85" s="40">
        <f t="shared" si="30"/>
        <v>0</v>
      </c>
      <c r="G85" s="40">
        <f t="shared" si="30"/>
        <v>122840</v>
      </c>
      <c r="H85" s="40">
        <f t="shared" si="30"/>
        <v>12500</v>
      </c>
      <c r="I85" s="40">
        <f t="shared" si="30"/>
        <v>0</v>
      </c>
      <c r="J85" s="40">
        <f t="shared" si="30"/>
        <v>0</v>
      </c>
    </row>
    <row r="86" spans="1:10" ht="15">
      <c r="A86" s="77"/>
      <c r="B86" s="78"/>
      <c r="C86" s="78"/>
      <c r="D86" s="83"/>
      <c r="E86" s="77"/>
      <c r="F86" s="77"/>
      <c r="G86" s="103">
        <f>G85-H85</f>
        <v>110340</v>
      </c>
      <c r="H86" s="104"/>
      <c r="I86" s="77"/>
      <c r="J86" s="77"/>
    </row>
  </sheetData>
  <sheetProtection/>
  <mergeCells count="36">
    <mergeCell ref="G53:H53"/>
    <mergeCell ref="G44:H44"/>
    <mergeCell ref="A72:D72"/>
    <mergeCell ref="E72:F72"/>
    <mergeCell ref="G72:H72"/>
    <mergeCell ref="A53:D53"/>
    <mergeCell ref="A74:J74"/>
    <mergeCell ref="I72:J72"/>
    <mergeCell ref="I44:J44"/>
    <mergeCell ref="D4:D6"/>
    <mergeCell ref="G86:H86"/>
    <mergeCell ref="A22:D22"/>
    <mergeCell ref="A32:D32"/>
    <mergeCell ref="A44:D44"/>
    <mergeCell ref="E44:F44"/>
    <mergeCell ref="E53:F53"/>
    <mergeCell ref="E4:F4"/>
    <mergeCell ref="A14:D14"/>
    <mergeCell ref="J5:J6"/>
    <mergeCell ref="A43:D43"/>
    <mergeCell ref="G4:H4"/>
    <mergeCell ref="A18:D18"/>
    <mergeCell ref="I4:J4"/>
    <mergeCell ref="E5:E6"/>
    <mergeCell ref="F5:F6"/>
    <mergeCell ref="A26:D26"/>
    <mergeCell ref="I53:J53"/>
    <mergeCell ref="A1:J1"/>
    <mergeCell ref="A2:J2"/>
    <mergeCell ref="A4:A6"/>
    <mergeCell ref="B4:B6"/>
    <mergeCell ref="C4:C6"/>
    <mergeCell ref="A7:D7"/>
    <mergeCell ref="G5:G6"/>
    <mergeCell ref="H5:H6"/>
    <mergeCell ref="I5:I6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2 do Uchwały Nr 404/11 
Zarządu Powiatu 
w Stargardzie Szczecińskim
 z dnia 29 kwietnia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2011-05-13T07:50:15Z</dcterms:modified>
  <cp:category/>
  <cp:version/>
  <cp:contentType/>
  <cp:contentStatus/>
</cp:coreProperties>
</file>