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 " sheetId="1" r:id="rId1"/>
    <sheet name="Załącznik Nr 2" sheetId="2" r:id="rId2"/>
    <sheet name=" Zlecone" sheetId="3" r:id="rId3"/>
  </sheets>
  <definedNames>
    <definedName name="_xlnm.Print_Area" localSheetId="2">' Zlecone'!$A$1:$L$29</definedName>
    <definedName name="_xlnm.Print_Area" localSheetId="0">'Załącznik Nr 1 '!$A$1:$J$42</definedName>
    <definedName name="_xlnm.Print_Area" localSheetId="1">'Załącznik Nr 2'!$A$1:$J$45</definedName>
    <definedName name="_xlnm.Print_Titles" localSheetId="2">' Zlecone'!$3:$7</definedName>
    <definedName name="_xlnm.Print_Titles" localSheetId="0">'Załącznik Nr 1 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<sst xmlns="http://schemas.openxmlformats.org/spreadsheetml/2006/main" count="132" uniqueCount="74">
  <si>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</si>
  <si>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</si>
  <si>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</si>
  <si>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</si>
  <si>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</si>
  <si>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</si>
  <si>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</si>
  <si>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</si>
  <si>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</si>
  <si>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</si>
  <si>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</si>
  <si>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</si>
  <si>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</si>
  <si>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</si>
  <si>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</si>
  <si>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</si>
  <si>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</si>
  <si>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</si>
  <si>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</si>
  <si>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</si>
  <si>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</si>
  <si>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</si>
  <si>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</si>
  <si>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</si>
  <si>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</si>
  <si>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DOCHODY - paragrafy</t>
  </si>
  <si>
    <t>(W PEŁNEJ SZCZEGÓŁOWOŚCI KLASYFIKACJI BUDŻETOWEJ)</t>
  </si>
  <si>
    <t>w tym: bieżące</t>
  </si>
  <si>
    <t>RAZEM DOCHODY</t>
  </si>
  <si>
    <t>RAZEM WYDATKI</t>
  </si>
  <si>
    <t>w tym: na programy finansowane z udziałem środków, o których mowa w art.. 5 ust. 1 pkt 2 i 3, w części związanej z realizacją zadań jednostki samorządu terytorialnego</t>
  </si>
  <si>
    <t>(Z PODZIAŁEM NA WYODRĘBNIONE JEDNOSTKI ORGANIZACYJNE POWIATU)</t>
  </si>
  <si>
    <t>ZMIANA BUDŻETU I UKŁAD  WYKONAWCZY BUDŻETU POWIATU STARGARDZKIEGO NA 2011 ROK ORAZ OSTATECZNE KWOTY DOCHODÓW  I WYDATKÓW</t>
  </si>
  <si>
    <t xml:space="preserve">Dotacje celowe otrzymane z budżetu państwa na zadania bieżące z zakresu administracji rządowej oraz inne zadania zlecone ustawami realizowane przez powiat </t>
  </si>
  <si>
    <t>Dochody i wydatki
budżetu Powiatu Stargardzkiego
związane z realizacją zadań z zakresu administracji rządowej i innych zadań zleconych odrębnymi ustawami
w 2011 roku</t>
  </si>
  <si>
    <t>Rozdział*</t>
  </si>
  <si>
    <t>Dotacje
ogółem</t>
  </si>
  <si>
    <t>Wydatki
ogółem
(5+11)</t>
  </si>
  <si>
    <t>z tego:</t>
  </si>
  <si>
    <t>Wydatki bieżące</t>
  </si>
  <si>
    <t>Wydatki majątkowe</t>
  </si>
  <si>
    <t>Wydatki jednostek budżetowych</t>
  </si>
  <si>
    <t>Świadczenia na rzecz osób fizycznych</t>
  </si>
  <si>
    <t>Wydatki na programy finansowane z udziałem środków, o których mowa w art.. 5 ust. 1 pkt 2 i 3, w części związanej z realizacją zadań jednostki samorządu terytorialnego</t>
  </si>
  <si>
    <t>Wynagrodzenia                     i składki od nich naliczane</t>
  </si>
  <si>
    <t>Pozostałe wydatki związane z realizacją zadań statutowych</t>
  </si>
  <si>
    <t>Dotacje na zadania bieżące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</si>
  <si>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</si>
  <si>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</si>
  <si>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</si>
  <si>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</si>
  <si>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</si>
  <si>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</si>
  <si>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</si>
  <si>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</si>
  <si>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</si>
  <si>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</si>
  <si>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</si>
  <si>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</si>
  <si>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</si>
  <si>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</si>
  <si>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</si>
  <si>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</si>
  <si>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85205</t>
  </si>
  <si>
    <t>853</t>
  </si>
  <si>
    <t>85321</t>
  </si>
  <si>
    <t>Ogółem</t>
  </si>
  <si>
    <t>Zakup usług pozostałych</t>
  </si>
  <si>
    <t>Nadzór budolwany</t>
  </si>
  <si>
    <t>Powiatowy Inspektorat Nadzoru Budowlanego</t>
  </si>
  <si>
    <t>Działalność usługowa</t>
  </si>
  <si>
    <t>Zakup materiałów i wyposażenia</t>
  </si>
  <si>
    <t>Wydział Planowania i Rozwoju "N"</t>
  </si>
  <si>
    <t>Zakup pomocy naukowych, dydaktycznych i książek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</si>
</sst>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2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/>
    </xf>
    <xf numFmtId="0" fontId="6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3" fontId="5" fillId="4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right"/>
    </xf>
    <xf numFmtId="0" fontId="68" fillId="0" borderId="0" xfId="0" applyFont="1" applyAlignment="1">
      <alignment/>
    </xf>
    <xf numFmtId="0" fontId="14" fillId="0" borderId="0" xfId="0" applyFont="1" applyAlignment="1">
      <alignment horizontal="right"/>
    </xf>
    <xf numFmtId="0" fontId="6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6" borderId="10" xfId="0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right" vertical="center"/>
    </xf>
    <xf numFmtId="0" fontId="10" fillId="0" borderId="0" xfId="99">
      <alignment/>
      <protection/>
    </xf>
    <xf numFmtId="0" fontId="10" fillId="0" borderId="0" xfId="99" applyAlignment="1">
      <alignment vertical="center"/>
      <protection/>
    </xf>
    <xf numFmtId="0" fontId="18" fillId="0" borderId="0" xfId="99" applyFont="1" applyBorder="1" applyAlignment="1">
      <alignment horizontal="center" vertical="center" wrapText="1"/>
      <protection/>
    </xf>
    <xf numFmtId="0" fontId="19" fillId="0" borderId="0" xfId="99" applyFont="1" applyAlignment="1">
      <alignment horizontal="right"/>
      <protection/>
    </xf>
    <xf numFmtId="0" fontId="10" fillId="0" borderId="0" xfId="99" applyAlignment="1">
      <alignment horizontal="center" vertical="center"/>
      <protection/>
    </xf>
    <xf numFmtId="0" fontId="12" fillId="34" borderId="11" xfId="99" applyFont="1" applyFill="1" applyBorder="1" applyAlignment="1">
      <alignment horizontal="center" vertical="center" wrapText="1"/>
      <protection/>
    </xf>
    <xf numFmtId="0" fontId="21" fillId="0" borderId="12" xfId="99" applyFont="1" applyBorder="1" applyAlignment="1">
      <alignment horizontal="center" vertical="center"/>
      <protection/>
    </xf>
    <xf numFmtId="0" fontId="21" fillId="0" borderId="0" xfId="99" applyFont="1">
      <alignment/>
      <protection/>
    </xf>
    <xf numFmtId="49" fontId="22" fillId="10" borderId="10" xfId="99" applyNumberFormat="1" applyFont="1" applyFill="1" applyBorder="1" applyAlignment="1">
      <alignment horizontal="center" vertical="center"/>
      <protection/>
    </xf>
    <xf numFmtId="3" fontId="22" fillId="10" borderId="10" xfId="99" applyNumberFormat="1" applyFont="1" applyFill="1" applyBorder="1" applyAlignment="1">
      <alignment horizontal="right" vertical="center"/>
      <protection/>
    </xf>
    <xf numFmtId="49" fontId="23" fillId="0" borderId="10" xfId="99" applyNumberFormat="1" applyFont="1" applyBorder="1" applyAlignment="1">
      <alignment horizontal="center" vertical="center"/>
      <protection/>
    </xf>
    <xf numFmtId="3" fontId="23" fillId="33" borderId="10" xfId="99" applyNumberFormat="1" applyFont="1" applyFill="1" applyBorder="1" applyAlignment="1">
      <alignment horizontal="right" vertical="center"/>
      <protection/>
    </xf>
    <xf numFmtId="3" fontId="23" fillId="0" borderId="10" xfId="99" applyNumberFormat="1" applyFont="1" applyBorder="1" applyAlignment="1">
      <alignment horizontal="right" vertical="center"/>
      <protection/>
    </xf>
    <xf numFmtId="49" fontId="23" fillId="0" borderId="10" xfId="99" applyNumberFormat="1" applyFont="1" applyBorder="1" applyAlignment="1">
      <alignment vertical="center"/>
      <protection/>
    </xf>
    <xf numFmtId="49" fontId="22" fillId="10" borderId="10" xfId="99" applyNumberFormat="1" applyFont="1" applyFill="1" applyBorder="1" applyAlignment="1">
      <alignment vertical="center"/>
      <protection/>
    </xf>
    <xf numFmtId="3" fontId="22" fillId="35" borderId="10" xfId="99" applyNumberFormat="1" applyFont="1" applyFill="1" applyBorder="1" applyAlignment="1">
      <alignment horizontal="right" vertical="center"/>
      <protection/>
    </xf>
    <xf numFmtId="49" fontId="24" fillId="6" borderId="10" xfId="150" applyNumberFormat="1" applyFont="1" applyFill="1" applyBorder="1" applyAlignment="1">
      <alignment horizontal="left" vertical="center" wrapText="1"/>
      <protection/>
    </xf>
    <xf numFmtId="49" fontId="25" fillId="0" borderId="10" xfId="150" applyNumberFormat="1" applyFont="1" applyFill="1" applyBorder="1" applyAlignment="1">
      <alignment horizontal="left" vertical="center" wrapText="1"/>
      <protection/>
    </xf>
    <xf numFmtId="3" fontId="5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 vertical="center"/>
    </xf>
    <xf numFmtId="3" fontId="5" fillId="6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49" fontId="26" fillId="36" borderId="10" xfId="150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2" fillId="34" borderId="12" xfId="99" applyFont="1" applyFill="1" applyBorder="1" applyAlignment="1">
      <alignment horizontal="center" vertical="center" wrapText="1"/>
      <protection/>
    </xf>
    <xf numFmtId="0" fontId="12" fillId="34" borderId="10" xfId="99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5" fillId="0" borderId="13" xfId="87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vertical="center" wrapText="1"/>
      <protection/>
    </xf>
    <xf numFmtId="0" fontId="5" fillId="0" borderId="15" xfId="87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5" fillId="0" borderId="10" xfId="8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70" fillId="0" borderId="13" xfId="0" applyNumberFormat="1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3" fontId="70" fillId="0" borderId="13" xfId="0" applyNumberFormat="1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3" fontId="22" fillId="10" borderId="13" xfId="99" applyNumberFormat="1" applyFont="1" applyFill="1" applyBorder="1" applyAlignment="1">
      <alignment horizontal="right" vertical="center"/>
      <protection/>
    </xf>
    <xf numFmtId="3" fontId="22" fillId="10" borderId="15" xfId="99" applyNumberFormat="1" applyFont="1" applyFill="1" applyBorder="1" applyAlignment="1">
      <alignment horizontal="right" vertical="center"/>
      <protection/>
    </xf>
    <xf numFmtId="3" fontId="23" fillId="0" borderId="13" xfId="99" applyNumberFormat="1" applyFont="1" applyBorder="1" applyAlignment="1">
      <alignment horizontal="right" vertical="center"/>
      <protection/>
    </xf>
    <xf numFmtId="3" fontId="23" fillId="0" borderId="15" xfId="99" applyNumberFormat="1" applyFont="1" applyBorder="1" applyAlignment="1">
      <alignment horizontal="right" vertical="center"/>
      <protection/>
    </xf>
    <xf numFmtId="0" fontId="22" fillId="35" borderId="13" xfId="99" applyFont="1" applyFill="1" applyBorder="1" applyAlignment="1">
      <alignment horizontal="center" vertical="center"/>
      <protection/>
    </xf>
    <xf numFmtId="0" fontId="22" fillId="35" borderId="14" xfId="99" applyFont="1" applyFill="1" applyBorder="1" applyAlignment="1">
      <alignment horizontal="center" vertical="center"/>
      <protection/>
    </xf>
    <xf numFmtId="3" fontId="22" fillId="35" borderId="13" xfId="99" applyNumberFormat="1" applyFont="1" applyFill="1" applyBorder="1" applyAlignment="1">
      <alignment horizontal="right" vertical="center"/>
      <protection/>
    </xf>
    <xf numFmtId="3" fontId="22" fillId="35" borderId="15" xfId="99" applyNumberFormat="1" applyFont="1" applyFill="1" applyBorder="1" applyAlignment="1">
      <alignment horizontal="right" vertical="center"/>
      <protection/>
    </xf>
    <xf numFmtId="0" fontId="12" fillId="34" borderId="16" xfId="99" applyFont="1" applyFill="1" applyBorder="1" applyAlignment="1">
      <alignment horizontal="center" vertical="center" wrapText="1"/>
      <protection/>
    </xf>
    <xf numFmtId="0" fontId="12" fillId="34" borderId="12" xfId="99" applyFont="1" applyFill="1" applyBorder="1" applyAlignment="1">
      <alignment horizontal="center" vertical="center" wrapText="1"/>
      <protection/>
    </xf>
    <xf numFmtId="0" fontId="20" fillId="34" borderId="17" xfId="99" applyFont="1" applyFill="1" applyBorder="1" applyAlignment="1">
      <alignment horizontal="center" vertical="center" wrapText="1"/>
      <protection/>
    </xf>
    <xf numFmtId="0" fontId="20" fillId="34" borderId="11" xfId="99" applyFont="1" applyFill="1" applyBorder="1" applyAlignment="1">
      <alignment horizontal="center" vertical="center" wrapText="1"/>
      <protection/>
    </xf>
    <xf numFmtId="0" fontId="20" fillId="34" borderId="18" xfId="99" applyFont="1" applyFill="1" applyBorder="1" applyAlignment="1">
      <alignment horizontal="center" vertical="center" wrapText="1"/>
      <protection/>
    </xf>
    <xf numFmtId="0" fontId="20" fillId="34" borderId="19" xfId="99" applyFont="1" applyFill="1" applyBorder="1" applyAlignment="1">
      <alignment horizontal="center" vertical="center" wrapText="1"/>
      <protection/>
    </xf>
    <xf numFmtId="0" fontId="21" fillId="0" borderId="13" xfId="99" applyFont="1" applyBorder="1" applyAlignment="1">
      <alignment horizontal="center" vertical="center"/>
      <protection/>
    </xf>
    <xf numFmtId="0" fontId="21" fillId="0" borderId="15" xfId="99" applyFont="1" applyBorder="1" applyAlignment="1">
      <alignment horizontal="center" vertical="center"/>
      <protection/>
    </xf>
    <xf numFmtId="0" fontId="17" fillId="4" borderId="13" xfId="99" applyFont="1" applyFill="1" applyBorder="1" applyAlignment="1">
      <alignment horizontal="center" vertical="center" wrapText="1"/>
      <protection/>
    </xf>
    <xf numFmtId="0" fontId="17" fillId="4" borderId="14" xfId="99" applyFont="1" applyFill="1" applyBorder="1" applyAlignment="1">
      <alignment horizontal="center" vertical="center" wrapText="1"/>
      <protection/>
    </xf>
    <xf numFmtId="0" fontId="17" fillId="4" borderId="15" xfId="99" applyFont="1" applyFill="1" applyBorder="1" applyAlignment="1">
      <alignment horizontal="center" vertical="center" wrapText="1"/>
      <protection/>
    </xf>
    <xf numFmtId="0" fontId="17" fillId="34" borderId="10" xfId="99" applyFont="1" applyFill="1" applyBorder="1" applyAlignment="1">
      <alignment horizontal="center" vertical="center"/>
      <protection/>
    </xf>
    <xf numFmtId="0" fontId="17" fillId="34" borderId="10" xfId="99" applyFont="1" applyFill="1" applyBorder="1" applyAlignment="1">
      <alignment horizontal="center" vertical="center" wrapText="1"/>
      <protection/>
    </xf>
    <xf numFmtId="0" fontId="12" fillId="34" borderId="10" xfId="99" applyFont="1" applyFill="1" applyBorder="1" applyAlignment="1">
      <alignment horizontal="center" vertical="center" wrapText="1"/>
      <protection/>
    </xf>
    <xf numFmtId="0" fontId="12" fillId="34" borderId="13" xfId="99" applyFont="1" applyFill="1" applyBorder="1" applyAlignment="1">
      <alignment horizontal="center" vertical="center" wrapText="1"/>
      <protection/>
    </xf>
    <xf numFmtId="0" fontId="12" fillId="34" borderId="15" xfId="99" applyFont="1" applyFill="1" applyBorder="1" applyAlignment="1">
      <alignment horizontal="center" vertical="center" wrapText="1"/>
      <protection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.xls Z DN. 18.01.06 2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90" zoomScaleNormal="90" workbookViewId="0" topLeftCell="A1">
      <selection activeCell="L10" sqref="L10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6.5" customHeight="1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15.75">
      <c r="A3" s="33"/>
      <c r="B3" s="33"/>
      <c r="C3" s="33"/>
      <c r="D3" s="33"/>
      <c r="E3" s="33"/>
      <c r="F3" s="33"/>
      <c r="G3" s="33"/>
      <c r="H3" s="33"/>
      <c r="I3" s="33"/>
      <c r="J3" s="34" t="s">
        <v>0</v>
      </c>
    </row>
    <row r="4" spans="1:10" ht="15.75">
      <c r="A4" s="103" t="s">
        <v>1</v>
      </c>
      <c r="B4" s="103" t="s">
        <v>2</v>
      </c>
      <c r="C4" s="104" t="s">
        <v>3</v>
      </c>
      <c r="D4" s="104" t="s">
        <v>4</v>
      </c>
      <c r="E4" s="87" t="s">
        <v>5</v>
      </c>
      <c r="F4" s="87"/>
      <c r="G4" s="87" t="s">
        <v>6</v>
      </c>
      <c r="H4" s="87"/>
      <c r="I4" s="87" t="s">
        <v>7</v>
      </c>
      <c r="J4" s="87"/>
    </row>
    <row r="5" spans="1:11" ht="21.75" customHeight="1">
      <c r="A5" s="103"/>
      <c r="B5" s="103"/>
      <c r="C5" s="104"/>
      <c r="D5" s="104"/>
      <c r="E5" s="27" t="s">
        <v>8</v>
      </c>
      <c r="F5" s="27" t="s">
        <v>9</v>
      </c>
      <c r="G5" s="27" t="s">
        <v>8</v>
      </c>
      <c r="H5" s="27" t="s">
        <v>9</v>
      </c>
      <c r="I5" s="27" t="s">
        <v>8</v>
      </c>
      <c r="J5" s="27" t="s">
        <v>9</v>
      </c>
      <c r="K5" s="19"/>
    </row>
    <row r="6" spans="1:10" ht="30" customHeight="1">
      <c r="A6" s="47">
        <v>710</v>
      </c>
      <c r="B6" s="47"/>
      <c r="C6" s="47"/>
      <c r="D6" s="65" t="s">
        <v>70</v>
      </c>
      <c r="E6" s="48">
        <f aca="true" t="shared" si="0" ref="E6:J6">E7</f>
        <v>20000</v>
      </c>
      <c r="F6" s="48">
        <f t="shared" si="0"/>
        <v>0</v>
      </c>
      <c r="G6" s="48">
        <f t="shared" si="0"/>
        <v>20000</v>
      </c>
      <c r="H6" s="48">
        <f t="shared" si="0"/>
        <v>0</v>
      </c>
      <c r="I6" s="48">
        <f t="shared" si="0"/>
        <v>20000</v>
      </c>
      <c r="J6" s="48">
        <f t="shared" si="0"/>
        <v>0</v>
      </c>
    </row>
    <row r="7" spans="1:10" ht="33.75" customHeight="1">
      <c r="A7" s="23"/>
      <c r="B7" s="23">
        <v>71015</v>
      </c>
      <c r="C7" s="23"/>
      <c r="D7" s="78" t="s">
        <v>68</v>
      </c>
      <c r="E7" s="25">
        <f aca="true" t="shared" si="1" ref="E7:J7">SUM(E8:E11)</f>
        <v>20000</v>
      </c>
      <c r="F7" s="25">
        <f t="shared" si="1"/>
        <v>0</v>
      </c>
      <c r="G7" s="25">
        <f t="shared" si="1"/>
        <v>20000</v>
      </c>
      <c r="H7" s="25">
        <f t="shared" si="1"/>
        <v>0</v>
      </c>
      <c r="I7" s="25">
        <f t="shared" si="1"/>
        <v>20000</v>
      </c>
      <c r="J7" s="25">
        <f t="shared" si="1"/>
        <v>0</v>
      </c>
    </row>
    <row r="8" spans="1:10" ht="60.75" customHeight="1">
      <c r="A8" s="23"/>
      <c r="B8" s="23"/>
      <c r="C8" s="24">
        <v>2110</v>
      </c>
      <c r="D8" s="66" t="s">
        <v>33</v>
      </c>
      <c r="E8" s="26">
        <v>20000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24.75" customHeight="1">
      <c r="A9" s="23"/>
      <c r="B9" s="23"/>
      <c r="C9" s="24">
        <v>4210</v>
      </c>
      <c r="D9" s="66" t="s">
        <v>71</v>
      </c>
      <c r="E9" s="26">
        <v>0</v>
      </c>
      <c r="F9" s="26">
        <v>0</v>
      </c>
      <c r="G9" s="26">
        <v>9600</v>
      </c>
      <c r="H9" s="26">
        <v>0</v>
      </c>
      <c r="I9" s="26">
        <v>9600</v>
      </c>
      <c r="J9" s="26">
        <v>0</v>
      </c>
    </row>
    <row r="10" spans="1:10" ht="33" customHeight="1">
      <c r="A10" s="23"/>
      <c r="B10" s="23"/>
      <c r="C10" s="24">
        <v>4240</v>
      </c>
      <c r="D10" s="66" t="s">
        <v>73</v>
      </c>
      <c r="E10" s="26">
        <v>0</v>
      </c>
      <c r="F10" s="26">
        <v>0</v>
      </c>
      <c r="G10" s="26">
        <v>400</v>
      </c>
      <c r="H10" s="26">
        <v>0</v>
      </c>
      <c r="I10" s="26">
        <v>400</v>
      </c>
      <c r="J10" s="26">
        <v>0</v>
      </c>
    </row>
    <row r="11" spans="1:10" ht="24.75" customHeight="1">
      <c r="A11" s="23"/>
      <c r="B11" s="23"/>
      <c r="C11" s="24">
        <v>4300</v>
      </c>
      <c r="D11" s="66" t="s">
        <v>67</v>
      </c>
      <c r="E11" s="26">
        <v>0</v>
      </c>
      <c r="F11" s="26">
        <v>0</v>
      </c>
      <c r="G11" s="26">
        <v>10000</v>
      </c>
      <c r="H11" s="26">
        <v>0</v>
      </c>
      <c r="I11" s="26">
        <v>10000</v>
      </c>
      <c r="J11" s="26">
        <v>0</v>
      </c>
    </row>
    <row r="12" spans="1:11" s="68" customFormat="1" ht="22.5" customHeight="1">
      <c r="A12" s="88" t="s">
        <v>10</v>
      </c>
      <c r="B12" s="89"/>
      <c r="C12" s="89"/>
      <c r="D12" s="90"/>
      <c r="E12" s="85">
        <f aca="true" t="shared" si="2" ref="E12:J12">E6</f>
        <v>20000</v>
      </c>
      <c r="F12" s="85">
        <f t="shared" si="2"/>
        <v>0</v>
      </c>
      <c r="G12" s="85">
        <f t="shared" si="2"/>
        <v>20000</v>
      </c>
      <c r="H12" s="85">
        <f t="shared" si="2"/>
        <v>0</v>
      </c>
      <c r="I12" s="85">
        <f t="shared" si="2"/>
        <v>20000</v>
      </c>
      <c r="J12" s="85">
        <f t="shared" si="2"/>
        <v>0</v>
      </c>
      <c r="K12" s="84"/>
    </row>
    <row r="13" spans="1:11" ht="19.5" customHeight="1">
      <c r="A13" s="91" t="s">
        <v>13</v>
      </c>
      <c r="B13" s="92"/>
      <c r="C13" s="92"/>
      <c r="D13" s="92"/>
      <c r="E13" s="93">
        <f>E12-F12</f>
        <v>20000</v>
      </c>
      <c r="F13" s="94"/>
      <c r="G13" s="93">
        <f>G12-H12</f>
        <v>20000</v>
      </c>
      <c r="H13" s="94"/>
      <c r="I13" s="93">
        <f>I12-J12</f>
        <v>20000</v>
      </c>
      <c r="J13" s="94"/>
      <c r="K13" s="1"/>
    </row>
    <row r="14" spans="1:11" ht="15" customHeight="1">
      <c r="A14" s="42"/>
      <c r="B14" s="43"/>
      <c r="C14" s="43"/>
      <c r="D14" s="43"/>
      <c r="E14" s="44"/>
      <c r="F14" s="45"/>
      <c r="G14" s="44"/>
      <c r="H14" s="45"/>
      <c r="I14" s="44"/>
      <c r="J14" s="45"/>
      <c r="K14" s="1"/>
    </row>
    <row r="15" spans="1:10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4.75" customHeight="1">
      <c r="A16" s="4"/>
      <c r="B16" s="5"/>
      <c r="C16" s="5"/>
      <c r="D16" s="6" t="s">
        <v>25</v>
      </c>
      <c r="E16" s="5"/>
      <c r="F16" s="5"/>
      <c r="G16" s="5"/>
      <c r="H16" s="5"/>
      <c r="I16" s="5"/>
      <c r="J16" s="5"/>
    </row>
    <row r="17" spans="1:10" ht="18" customHeight="1">
      <c r="A17" s="2"/>
      <c r="B17" s="28"/>
      <c r="C17" s="28"/>
      <c r="D17" s="7" t="s">
        <v>27</v>
      </c>
      <c r="E17" s="9"/>
      <c r="F17" s="9"/>
      <c r="G17" s="9"/>
      <c r="H17" s="9"/>
      <c r="I17" s="9"/>
      <c r="J17" s="9"/>
    </row>
    <row r="18" spans="1:10" ht="18.75" customHeight="1">
      <c r="A18" s="2"/>
      <c r="B18" s="28"/>
      <c r="C18" s="28"/>
      <c r="D18" s="79">
        <v>2110</v>
      </c>
      <c r="E18" s="29">
        <f aca="true" t="shared" si="3" ref="E18:J18">E8</f>
        <v>20000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</row>
    <row r="19" spans="1:10" ht="18" customHeight="1">
      <c r="A19" s="2"/>
      <c r="B19" s="28"/>
      <c r="C19" s="28"/>
      <c r="D19" s="7" t="s">
        <v>28</v>
      </c>
      <c r="E19" s="9">
        <f aca="true" t="shared" si="4" ref="E19:J19">SUM(E18:E18)</f>
        <v>20000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</row>
    <row r="20" spans="1:10" ht="17.25" customHeight="1">
      <c r="A20" s="37"/>
      <c r="B20" s="37"/>
      <c r="C20" s="37"/>
      <c r="D20" s="32" t="s">
        <v>13</v>
      </c>
      <c r="E20" s="105">
        <f>E19-F19</f>
        <v>20000</v>
      </c>
      <c r="F20" s="106"/>
      <c r="G20" s="105">
        <f>G19-H19</f>
        <v>0</v>
      </c>
      <c r="H20" s="106"/>
      <c r="I20" s="105">
        <f>I19-J19</f>
        <v>0</v>
      </c>
      <c r="J20" s="106"/>
    </row>
    <row r="21" spans="1:10" ht="1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23.25" customHeight="1">
      <c r="A22" s="4"/>
      <c r="B22" s="5"/>
      <c r="C22" s="5"/>
      <c r="D22" s="6" t="s">
        <v>11</v>
      </c>
      <c r="E22" s="5"/>
      <c r="F22" s="5"/>
      <c r="G22" s="5"/>
      <c r="H22" s="5"/>
      <c r="I22" s="5"/>
      <c r="J22" s="5"/>
    </row>
    <row r="23" spans="1:10" ht="15">
      <c r="A23" s="2"/>
      <c r="B23" s="28"/>
      <c r="C23" s="28"/>
      <c r="D23" s="7" t="s">
        <v>27</v>
      </c>
      <c r="E23" s="9"/>
      <c r="F23" s="9"/>
      <c r="G23" s="9"/>
      <c r="H23" s="9"/>
      <c r="I23" s="9"/>
      <c r="J23" s="9"/>
    </row>
    <row r="24" spans="1:10" s="81" customFormat="1" ht="17.25" customHeight="1">
      <c r="A24" s="2"/>
      <c r="B24" s="28"/>
      <c r="C24" s="28"/>
      <c r="D24" s="80">
        <v>4210</v>
      </c>
      <c r="E24" s="29">
        <f aca="true" t="shared" si="5" ref="E24:J26">E9</f>
        <v>0</v>
      </c>
      <c r="F24" s="29">
        <f t="shared" si="5"/>
        <v>0</v>
      </c>
      <c r="G24" s="29">
        <f t="shared" si="5"/>
        <v>9600</v>
      </c>
      <c r="H24" s="29">
        <f t="shared" si="5"/>
        <v>0</v>
      </c>
      <c r="I24" s="29">
        <f t="shared" si="5"/>
        <v>9600</v>
      </c>
      <c r="J24" s="29">
        <f t="shared" si="5"/>
        <v>0</v>
      </c>
    </row>
    <row r="25" spans="1:10" ht="18" customHeight="1">
      <c r="A25" s="2"/>
      <c r="B25" s="28"/>
      <c r="C25" s="28"/>
      <c r="D25" s="28">
        <v>4240</v>
      </c>
      <c r="E25" s="29">
        <f t="shared" si="5"/>
        <v>0</v>
      </c>
      <c r="F25" s="29">
        <f t="shared" si="5"/>
        <v>0</v>
      </c>
      <c r="G25" s="29">
        <f t="shared" si="5"/>
        <v>400</v>
      </c>
      <c r="H25" s="29">
        <f t="shared" si="5"/>
        <v>0</v>
      </c>
      <c r="I25" s="29">
        <f t="shared" si="5"/>
        <v>400</v>
      </c>
      <c r="J25" s="29">
        <f t="shared" si="5"/>
        <v>0</v>
      </c>
    </row>
    <row r="26" spans="1:10" ht="18" customHeight="1">
      <c r="A26" s="2"/>
      <c r="B26" s="28"/>
      <c r="C26" s="28"/>
      <c r="D26" s="28">
        <v>4300</v>
      </c>
      <c r="E26" s="29">
        <f t="shared" si="5"/>
        <v>0</v>
      </c>
      <c r="F26" s="29">
        <f t="shared" si="5"/>
        <v>0</v>
      </c>
      <c r="G26" s="29">
        <f t="shared" si="5"/>
        <v>10000</v>
      </c>
      <c r="H26" s="29">
        <f t="shared" si="5"/>
        <v>0</v>
      </c>
      <c r="I26" s="29">
        <f t="shared" si="5"/>
        <v>10000</v>
      </c>
      <c r="J26" s="29">
        <f t="shared" si="5"/>
        <v>0</v>
      </c>
    </row>
    <row r="27" spans="1:10" ht="15">
      <c r="A27" s="36"/>
      <c r="B27" s="35"/>
      <c r="C27" s="35"/>
      <c r="D27" s="7" t="s">
        <v>29</v>
      </c>
      <c r="E27" s="9">
        <f aca="true" t="shared" si="6" ref="E27:J27">SUM(E24:E26)</f>
        <v>0</v>
      </c>
      <c r="F27" s="9">
        <f t="shared" si="6"/>
        <v>0</v>
      </c>
      <c r="G27" s="9">
        <f t="shared" si="6"/>
        <v>20000</v>
      </c>
      <c r="H27" s="9">
        <f t="shared" si="6"/>
        <v>0</v>
      </c>
      <c r="I27" s="9">
        <f t="shared" si="6"/>
        <v>20000</v>
      </c>
      <c r="J27" s="9">
        <f t="shared" si="6"/>
        <v>0</v>
      </c>
    </row>
    <row r="28" spans="1:10" ht="15">
      <c r="A28" s="2"/>
      <c r="B28" s="28"/>
      <c r="C28" s="28"/>
      <c r="D28" s="69" t="s">
        <v>13</v>
      </c>
      <c r="E28" s="107">
        <f>E27-F27</f>
        <v>0</v>
      </c>
      <c r="F28" s="108"/>
      <c r="G28" s="107">
        <f>G27-H27</f>
        <v>20000</v>
      </c>
      <c r="H28" s="108"/>
      <c r="I28" s="107">
        <f>I27-J27</f>
        <v>20000</v>
      </c>
      <c r="J28" s="108"/>
    </row>
    <row r="29" spans="1:10" ht="15">
      <c r="A29" s="70"/>
      <c r="B29" s="71"/>
      <c r="C29" s="71"/>
      <c r="D29" s="72"/>
      <c r="E29" s="73"/>
      <c r="F29" s="73"/>
      <c r="G29" s="73"/>
      <c r="H29" s="73"/>
      <c r="I29" s="73"/>
      <c r="J29" s="73"/>
    </row>
    <row r="30" spans="1:10" ht="22.5" customHeight="1">
      <c r="A30" s="74"/>
      <c r="B30" s="74"/>
      <c r="C30" s="74"/>
      <c r="D30" s="75" t="s">
        <v>14</v>
      </c>
      <c r="E30" s="74"/>
      <c r="F30" s="76"/>
      <c r="G30" s="74"/>
      <c r="H30" s="74"/>
      <c r="I30" s="47"/>
      <c r="J30" s="47"/>
    </row>
    <row r="31" spans="1:10" ht="15">
      <c r="A31" s="8"/>
      <c r="B31" s="8"/>
      <c r="C31" s="8"/>
      <c r="D31" s="8" t="s">
        <v>19</v>
      </c>
      <c r="E31" s="9">
        <f aca="true" t="shared" si="7" ref="E31:J31">E34+E35+E36+E37+E38</f>
        <v>0</v>
      </c>
      <c r="F31" s="9">
        <f t="shared" si="7"/>
        <v>0</v>
      </c>
      <c r="G31" s="9">
        <f t="shared" si="7"/>
        <v>20000</v>
      </c>
      <c r="H31" s="9">
        <f t="shared" si="7"/>
        <v>0</v>
      </c>
      <c r="I31" s="9">
        <f t="shared" si="7"/>
        <v>20000</v>
      </c>
      <c r="J31" s="9">
        <f t="shared" si="7"/>
        <v>0</v>
      </c>
    </row>
    <row r="32" spans="1:10" ht="15">
      <c r="A32" s="3"/>
      <c r="B32" s="3"/>
      <c r="C32" s="3"/>
      <c r="D32" s="12" t="s">
        <v>15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15">
      <c r="A33" s="11"/>
      <c r="B33" s="11" t="s">
        <v>20</v>
      </c>
      <c r="C33" s="11"/>
      <c r="D33" s="12" t="s">
        <v>16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ht="15">
      <c r="A34" s="11"/>
      <c r="B34" s="11"/>
      <c r="C34" s="11"/>
      <c r="D34" s="12" t="s">
        <v>17</v>
      </c>
      <c r="E34" s="13">
        <f aca="true" t="shared" si="8" ref="E34:J34">SUM(E32:E33)</f>
        <v>0</v>
      </c>
      <c r="F34" s="13">
        <f t="shared" si="8"/>
        <v>0</v>
      </c>
      <c r="G34" s="13">
        <f t="shared" si="8"/>
        <v>0</v>
      </c>
      <c r="H34" s="13">
        <f t="shared" si="8"/>
        <v>0</v>
      </c>
      <c r="I34" s="13">
        <f t="shared" si="8"/>
        <v>0</v>
      </c>
      <c r="J34" s="13">
        <f t="shared" si="8"/>
        <v>0</v>
      </c>
    </row>
    <row r="35" spans="1:10" ht="28.5">
      <c r="A35" s="11"/>
      <c r="B35" s="11"/>
      <c r="C35" s="11"/>
      <c r="D35" s="14" t="s">
        <v>18</v>
      </c>
      <c r="E35" s="13">
        <f aca="true" t="shared" si="9" ref="E35:J35">E24+E25+E26</f>
        <v>0</v>
      </c>
      <c r="F35" s="13">
        <f t="shared" si="9"/>
        <v>0</v>
      </c>
      <c r="G35" s="13">
        <f t="shared" si="9"/>
        <v>20000</v>
      </c>
      <c r="H35" s="13">
        <f t="shared" si="9"/>
        <v>0</v>
      </c>
      <c r="I35" s="13">
        <f t="shared" si="9"/>
        <v>20000</v>
      </c>
      <c r="J35" s="13">
        <f t="shared" si="9"/>
        <v>0</v>
      </c>
    </row>
    <row r="36" spans="1:10" ht="15">
      <c r="A36" s="11"/>
      <c r="B36" s="11"/>
      <c r="C36" s="11"/>
      <c r="D36" s="14" t="s">
        <v>24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15">
      <c r="A37" s="11"/>
      <c r="B37" s="11"/>
      <c r="C37" s="11"/>
      <c r="D37" s="12" t="s">
        <v>21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ht="15">
      <c r="A38" s="11"/>
      <c r="B38" s="11"/>
      <c r="C38" s="11"/>
      <c r="D38" s="12" t="s">
        <v>22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1:10" ht="15">
      <c r="A39" s="11"/>
      <c r="B39" s="35"/>
      <c r="C39" s="35"/>
      <c r="D39" s="8" t="s">
        <v>23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</row>
    <row r="40" spans="1:10" ht="57">
      <c r="A40" s="11"/>
      <c r="B40" s="11"/>
      <c r="C40" s="11"/>
      <c r="D40" s="14" t="s">
        <v>30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</row>
    <row r="41" spans="1:10" ht="15">
      <c r="A41" s="11"/>
      <c r="B41" s="35"/>
      <c r="C41" s="35"/>
      <c r="D41" s="7" t="s">
        <v>12</v>
      </c>
      <c r="E41" s="9">
        <f aca="true" t="shared" si="10" ref="E41:J41">E31+E39</f>
        <v>0</v>
      </c>
      <c r="F41" s="9">
        <f t="shared" si="10"/>
        <v>0</v>
      </c>
      <c r="G41" s="9">
        <f t="shared" si="10"/>
        <v>20000</v>
      </c>
      <c r="H41" s="9">
        <f t="shared" si="10"/>
        <v>0</v>
      </c>
      <c r="I41" s="9">
        <f t="shared" si="10"/>
        <v>20000</v>
      </c>
      <c r="J41" s="9">
        <f t="shared" si="10"/>
        <v>0</v>
      </c>
    </row>
    <row r="42" spans="1:10" ht="15">
      <c r="A42" s="31"/>
      <c r="B42" s="31"/>
      <c r="C42" s="31"/>
      <c r="D42" s="32" t="s">
        <v>13</v>
      </c>
      <c r="E42" s="95">
        <f>E41-F41</f>
        <v>0</v>
      </c>
      <c r="F42" s="96"/>
      <c r="G42" s="95">
        <f>G41-H41</f>
        <v>20000</v>
      </c>
      <c r="H42" s="96"/>
      <c r="I42" s="95">
        <f>I41-J41</f>
        <v>20000</v>
      </c>
      <c r="J42" s="96"/>
    </row>
  </sheetData>
  <sheetProtection/>
  <mergeCells count="23">
    <mergeCell ref="E20:F20"/>
    <mergeCell ref="G20:H20"/>
    <mergeCell ref="I20:J20"/>
    <mergeCell ref="E28:F28"/>
    <mergeCell ref="G28:H28"/>
    <mergeCell ref="I28:J28"/>
    <mergeCell ref="E42:F42"/>
    <mergeCell ref="G42:H42"/>
    <mergeCell ref="I42:J42"/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A12:D12"/>
    <mergeCell ref="A13:D13"/>
    <mergeCell ref="E13:F13"/>
    <mergeCell ref="G13:H13"/>
    <mergeCell ref="I13:J13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1  do Uchwały  Nr  576/11 
Zarządu Powiatu w Stargardzie Szczecińskim
z dnia 20 lipca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90" zoomScaleNormal="90" workbookViewId="0" topLeftCell="A1">
      <selection activeCell="L10" sqref="L10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3.25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1.75" customHeight="1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33"/>
      <c r="B3" s="33"/>
      <c r="C3" s="33"/>
      <c r="D3" s="33"/>
      <c r="E3" s="33"/>
      <c r="F3" s="33"/>
      <c r="G3" s="33"/>
      <c r="H3" s="33"/>
      <c r="I3" s="33"/>
      <c r="J3" s="34" t="s">
        <v>0</v>
      </c>
    </row>
    <row r="4" spans="1:10" ht="15.75">
      <c r="A4" s="103" t="s">
        <v>1</v>
      </c>
      <c r="B4" s="103" t="s">
        <v>2</v>
      </c>
      <c r="C4" s="104" t="s">
        <v>3</v>
      </c>
      <c r="D4" s="104" t="s">
        <v>4</v>
      </c>
      <c r="E4" s="87" t="s">
        <v>5</v>
      </c>
      <c r="F4" s="87"/>
      <c r="G4" s="87" t="s">
        <v>6</v>
      </c>
      <c r="H4" s="87"/>
      <c r="I4" s="87" t="s">
        <v>7</v>
      </c>
      <c r="J4" s="87"/>
    </row>
    <row r="5" spans="1:11" ht="21.75" customHeight="1">
      <c r="A5" s="103"/>
      <c r="B5" s="103"/>
      <c r="C5" s="104"/>
      <c r="D5" s="104"/>
      <c r="E5" s="27" t="s">
        <v>8</v>
      </c>
      <c r="F5" s="27" t="s">
        <v>9</v>
      </c>
      <c r="G5" s="27" t="s">
        <v>8</v>
      </c>
      <c r="H5" s="27" t="s">
        <v>9</v>
      </c>
      <c r="I5" s="27" t="s">
        <v>8</v>
      </c>
      <c r="J5" s="27" t="s">
        <v>9</v>
      </c>
      <c r="K5" s="19"/>
    </row>
    <row r="6" spans="1:11" ht="23.25" customHeight="1">
      <c r="A6" s="116" t="s">
        <v>72</v>
      </c>
      <c r="B6" s="117"/>
      <c r="C6" s="117"/>
      <c r="D6" s="118"/>
      <c r="E6" s="30">
        <f aca="true" t="shared" si="0" ref="E6:J6">E7</f>
        <v>20000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19"/>
    </row>
    <row r="7" spans="1:10" ht="27" customHeight="1">
      <c r="A7" s="47">
        <v>710</v>
      </c>
      <c r="B7" s="47"/>
      <c r="C7" s="47"/>
      <c r="D7" s="65" t="s">
        <v>70</v>
      </c>
      <c r="E7" s="48">
        <f aca="true" t="shared" si="1" ref="E7:J8">E8</f>
        <v>20000</v>
      </c>
      <c r="F7" s="48">
        <f t="shared" si="1"/>
        <v>0</v>
      </c>
      <c r="G7" s="48">
        <f t="shared" si="1"/>
        <v>0</v>
      </c>
      <c r="H7" s="48">
        <f t="shared" si="1"/>
        <v>0</v>
      </c>
      <c r="I7" s="48">
        <f t="shared" si="1"/>
        <v>0</v>
      </c>
      <c r="J7" s="48">
        <f t="shared" si="1"/>
        <v>0</v>
      </c>
    </row>
    <row r="8" spans="1:10" ht="23.25" customHeight="1">
      <c r="A8" s="23"/>
      <c r="B8" s="23">
        <v>71015</v>
      </c>
      <c r="C8" s="23"/>
      <c r="D8" s="78" t="s">
        <v>68</v>
      </c>
      <c r="E8" s="25">
        <f>E9</f>
        <v>20000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</row>
    <row r="9" spans="1:10" ht="60.75" customHeight="1">
      <c r="A9" s="23"/>
      <c r="B9" s="23"/>
      <c r="C9" s="24">
        <v>2110</v>
      </c>
      <c r="D9" s="66" t="s">
        <v>33</v>
      </c>
      <c r="E9" s="26">
        <v>20000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23.25" customHeight="1">
      <c r="A10" s="116" t="s">
        <v>69</v>
      </c>
      <c r="B10" s="117"/>
      <c r="C10" s="117"/>
      <c r="D10" s="118"/>
      <c r="E10" s="67">
        <f aca="true" t="shared" si="2" ref="E10:J11">E11</f>
        <v>0</v>
      </c>
      <c r="F10" s="67">
        <f t="shared" si="2"/>
        <v>0</v>
      </c>
      <c r="G10" s="67">
        <f t="shared" si="2"/>
        <v>20000</v>
      </c>
      <c r="H10" s="67">
        <f t="shared" si="2"/>
        <v>0</v>
      </c>
      <c r="I10" s="67">
        <f t="shared" si="2"/>
        <v>20000</v>
      </c>
      <c r="J10" s="67">
        <f t="shared" si="2"/>
        <v>0</v>
      </c>
    </row>
    <row r="11" spans="1:10" ht="27.75" customHeight="1">
      <c r="A11" s="47">
        <v>710</v>
      </c>
      <c r="B11" s="47"/>
      <c r="C11" s="47"/>
      <c r="D11" s="65" t="s">
        <v>70</v>
      </c>
      <c r="E11" s="48">
        <f t="shared" si="2"/>
        <v>0</v>
      </c>
      <c r="F11" s="48">
        <f t="shared" si="2"/>
        <v>0</v>
      </c>
      <c r="G11" s="48">
        <f t="shared" si="2"/>
        <v>20000</v>
      </c>
      <c r="H11" s="48">
        <f t="shared" si="2"/>
        <v>0</v>
      </c>
      <c r="I11" s="48">
        <f t="shared" si="2"/>
        <v>20000</v>
      </c>
      <c r="J11" s="48">
        <f t="shared" si="2"/>
        <v>0</v>
      </c>
    </row>
    <row r="12" spans="1:10" ht="24" customHeight="1">
      <c r="A12" s="23"/>
      <c r="B12" s="23">
        <v>71015</v>
      </c>
      <c r="C12" s="23"/>
      <c r="D12" s="78" t="s">
        <v>68</v>
      </c>
      <c r="E12" s="25">
        <f aca="true" t="shared" si="3" ref="E12:J12">SUM(E13:E15)</f>
        <v>0</v>
      </c>
      <c r="F12" s="25">
        <f t="shared" si="3"/>
        <v>0</v>
      </c>
      <c r="G12" s="25">
        <f t="shared" si="3"/>
        <v>20000</v>
      </c>
      <c r="H12" s="25">
        <f t="shared" si="3"/>
        <v>0</v>
      </c>
      <c r="I12" s="25">
        <f t="shared" si="3"/>
        <v>20000</v>
      </c>
      <c r="J12" s="25">
        <f t="shared" si="3"/>
        <v>0</v>
      </c>
    </row>
    <row r="13" spans="1:10" ht="24.75" customHeight="1">
      <c r="A13" s="23"/>
      <c r="B13" s="23"/>
      <c r="C13" s="24">
        <v>4210</v>
      </c>
      <c r="D13" s="66" t="s">
        <v>71</v>
      </c>
      <c r="E13" s="26">
        <v>0</v>
      </c>
      <c r="F13" s="26">
        <v>0</v>
      </c>
      <c r="G13" s="26">
        <v>9600</v>
      </c>
      <c r="H13" s="26">
        <v>0</v>
      </c>
      <c r="I13" s="26">
        <v>9600</v>
      </c>
      <c r="J13" s="26">
        <v>0</v>
      </c>
    </row>
    <row r="14" spans="1:10" ht="33" customHeight="1">
      <c r="A14" s="23"/>
      <c r="B14" s="23"/>
      <c r="C14" s="24">
        <v>4240</v>
      </c>
      <c r="D14" s="66" t="s">
        <v>73</v>
      </c>
      <c r="E14" s="26">
        <v>0</v>
      </c>
      <c r="F14" s="26">
        <v>0</v>
      </c>
      <c r="G14" s="26">
        <v>400</v>
      </c>
      <c r="H14" s="26">
        <v>0</v>
      </c>
      <c r="I14" s="26">
        <v>400</v>
      </c>
      <c r="J14" s="26">
        <v>0</v>
      </c>
    </row>
    <row r="15" spans="1:10" ht="24.75" customHeight="1">
      <c r="A15" s="23"/>
      <c r="B15" s="23"/>
      <c r="C15" s="24">
        <v>4300</v>
      </c>
      <c r="D15" s="66" t="s">
        <v>67</v>
      </c>
      <c r="E15" s="26">
        <v>0</v>
      </c>
      <c r="F15" s="26">
        <v>0</v>
      </c>
      <c r="G15" s="26">
        <v>10000</v>
      </c>
      <c r="H15" s="26">
        <v>0</v>
      </c>
      <c r="I15" s="26">
        <v>10000</v>
      </c>
      <c r="J15" s="26">
        <v>0</v>
      </c>
    </row>
    <row r="16" spans="1:11" s="68" customFormat="1" ht="17.25" customHeight="1">
      <c r="A16" s="111" t="s">
        <v>10</v>
      </c>
      <c r="B16" s="111"/>
      <c r="C16" s="111"/>
      <c r="D16" s="111"/>
      <c r="E16" s="86">
        <f aca="true" t="shared" si="4" ref="E16:J16">E6+E10</f>
        <v>20000</v>
      </c>
      <c r="F16" s="86">
        <f t="shared" si="4"/>
        <v>0</v>
      </c>
      <c r="G16" s="86">
        <f t="shared" si="4"/>
        <v>20000</v>
      </c>
      <c r="H16" s="86">
        <f t="shared" si="4"/>
        <v>0</v>
      </c>
      <c r="I16" s="86">
        <f t="shared" si="4"/>
        <v>20000</v>
      </c>
      <c r="J16" s="86">
        <f t="shared" si="4"/>
        <v>0</v>
      </c>
      <c r="K16" s="84"/>
    </row>
    <row r="17" spans="1:11" ht="15" customHeight="1">
      <c r="A17" s="112" t="s">
        <v>13</v>
      </c>
      <c r="B17" s="113"/>
      <c r="C17" s="113"/>
      <c r="D17" s="113"/>
      <c r="E17" s="114">
        <f>E16-F16</f>
        <v>20000</v>
      </c>
      <c r="F17" s="115"/>
      <c r="G17" s="114">
        <f>G16-H16</f>
        <v>20000</v>
      </c>
      <c r="H17" s="115"/>
      <c r="I17" s="114">
        <f>I16-J16</f>
        <v>20000</v>
      </c>
      <c r="J17" s="115"/>
      <c r="K17" s="1"/>
    </row>
    <row r="18" spans="1:11" ht="15" customHeight="1">
      <c r="A18" s="38"/>
      <c r="B18" s="39"/>
      <c r="C18" s="39"/>
      <c r="D18" s="39"/>
      <c r="E18" s="40"/>
      <c r="F18" s="41"/>
      <c r="G18" s="40"/>
      <c r="H18" s="41"/>
      <c r="I18" s="40"/>
      <c r="J18" s="41"/>
      <c r="K18" s="1"/>
    </row>
    <row r="19" spans="1:10" ht="12.75" customHeight="1">
      <c r="A19" s="4"/>
      <c r="B19" s="5"/>
      <c r="C19" s="5"/>
      <c r="D19" s="6" t="s">
        <v>25</v>
      </c>
      <c r="E19" s="5"/>
      <c r="F19" s="5"/>
      <c r="G19" s="5"/>
      <c r="H19" s="5"/>
      <c r="I19" s="5"/>
      <c r="J19" s="5"/>
    </row>
    <row r="20" spans="1:10" ht="18" customHeight="1">
      <c r="A20" s="2"/>
      <c r="B20" s="28"/>
      <c r="C20" s="28"/>
      <c r="D20" s="7" t="s">
        <v>27</v>
      </c>
      <c r="E20" s="9"/>
      <c r="F20" s="9"/>
      <c r="G20" s="9"/>
      <c r="H20" s="9"/>
      <c r="I20" s="9"/>
      <c r="J20" s="9"/>
    </row>
    <row r="21" spans="1:10" ht="18.75" customHeight="1">
      <c r="A21" s="2"/>
      <c r="B21" s="28"/>
      <c r="C21" s="28"/>
      <c r="D21" s="28">
        <v>2110</v>
      </c>
      <c r="E21" s="29">
        <f aca="true" t="shared" si="5" ref="E21:J21">E9</f>
        <v>20000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</row>
    <row r="22" spans="1:10" ht="18" customHeight="1">
      <c r="A22" s="2"/>
      <c r="B22" s="28"/>
      <c r="C22" s="28"/>
      <c r="D22" s="7" t="s">
        <v>28</v>
      </c>
      <c r="E22" s="9">
        <f aca="true" t="shared" si="6" ref="E22:J22">SUM(E21:E21)</f>
        <v>20000</v>
      </c>
      <c r="F22" s="9">
        <f t="shared" si="6"/>
        <v>0</v>
      </c>
      <c r="G22" s="9">
        <f t="shared" si="6"/>
        <v>0</v>
      </c>
      <c r="H22" s="9">
        <f t="shared" si="6"/>
        <v>0</v>
      </c>
      <c r="I22" s="9">
        <f t="shared" si="6"/>
        <v>0</v>
      </c>
      <c r="J22" s="9">
        <f t="shared" si="6"/>
        <v>0</v>
      </c>
    </row>
    <row r="23" spans="1:10" ht="17.25" customHeight="1">
      <c r="A23" s="37"/>
      <c r="B23" s="37"/>
      <c r="C23" s="37"/>
      <c r="D23" s="32" t="s">
        <v>13</v>
      </c>
      <c r="E23" s="105">
        <f>E22-F22</f>
        <v>20000</v>
      </c>
      <c r="F23" s="106"/>
      <c r="G23" s="105">
        <f>G22-H22</f>
        <v>0</v>
      </c>
      <c r="H23" s="106"/>
      <c r="I23" s="105">
        <f>I22-J22</f>
        <v>0</v>
      </c>
      <c r="J23" s="106"/>
    </row>
    <row r="25" spans="1:10" ht="15">
      <c r="A25" s="4"/>
      <c r="B25" s="5"/>
      <c r="C25" s="5"/>
      <c r="D25" s="6" t="s">
        <v>11</v>
      </c>
      <c r="E25" s="5"/>
      <c r="F25" s="5"/>
      <c r="G25" s="5"/>
      <c r="H25" s="5"/>
      <c r="I25" s="5"/>
      <c r="J25" s="5"/>
    </row>
    <row r="26" spans="1:10" ht="15">
      <c r="A26" s="2"/>
      <c r="B26" s="28"/>
      <c r="C26" s="28"/>
      <c r="D26" s="7" t="s">
        <v>27</v>
      </c>
      <c r="E26" s="9"/>
      <c r="F26" s="9"/>
      <c r="G26" s="9"/>
      <c r="H26" s="9"/>
      <c r="I26" s="9"/>
      <c r="J26" s="9"/>
    </row>
    <row r="27" spans="1:10" s="81" customFormat="1" ht="15">
      <c r="A27" s="2"/>
      <c r="B27" s="28"/>
      <c r="C27" s="28"/>
      <c r="D27" s="80">
        <v>4210</v>
      </c>
      <c r="E27" s="29">
        <f aca="true" t="shared" si="7" ref="E27:J29">E13</f>
        <v>0</v>
      </c>
      <c r="F27" s="29">
        <f t="shared" si="7"/>
        <v>0</v>
      </c>
      <c r="G27" s="29">
        <f t="shared" si="7"/>
        <v>9600</v>
      </c>
      <c r="H27" s="29">
        <f t="shared" si="7"/>
        <v>0</v>
      </c>
      <c r="I27" s="29">
        <f t="shared" si="7"/>
        <v>9600</v>
      </c>
      <c r="J27" s="29">
        <f t="shared" si="7"/>
        <v>0</v>
      </c>
    </row>
    <row r="28" spans="1:10" s="81" customFormat="1" ht="15">
      <c r="A28" s="2"/>
      <c r="B28" s="28"/>
      <c r="C28" s="28"/>
      <c r="D28" s="80">
        <v>4240</v>
      </c>
      <c r="E28" s="29">
        <f t="shared" si="7"/>
        <v>0</v>
      </c>
      <c r="F28" s="29">
        <f t="shared" si="7"/>
        <v>0</v>
      </c>
      <c r="G28" s="29">
        <f t="shared" si="7"/>
        <v>400</v>
      </c>
      <c r="H28" s="29">
        <f t="shared" si="7"/>
        <v>0</v>
      </c>
      <c r="I28" s="29">
        <f t="shared" si="7"/>
        <v>400</v>
      </c>
      <c r="J28" s="29">
        <f t="shared" si="7"/>
        <v>0</v>
      </c>
    </row>
    <row r="29" spans="1:10" ht="15">
      <c r="A29" s="2"/>
      <c r="B29" s="28"/>
      <c r="C29" s="28"/>
      <c r="D29" s="28">
        <v>4300</v>
      </c>
      <c r="E29" s="29">
        <f t="shared" si="7"/>
        <v>0</v>
      </c>
      <c r="F29" s="29">
        <f t="shared" si="7"/>
        <v>0</v>
      </c>
      <c r="G29" s="29">
        <f t="shared" si="7"/>
        <v>10000</v>
      </c>
      <c r="H29" s="29">
        <f t="shared" si="7"/>
        <v>0</v>
      </c>
      <c r="I29" s="29">
        <f t="shared" si="7"/>
        <v>10000</v>
      </c>
      <c r="J29" s="29">
        <f t="shared" si="7"/>
        <v>0</v>
      </c>
    </row>
    <row r="30" spans="1:10" ht="15">
      <c r="A30" s="36"/>
      <c r="B30" s="35"/>
      <c r="C30" s="35"/>
      <c r="D30" s="7" t="s">
        <v>29</v>
      </c>
      <c r="E30" s="9">
        <f aca="true" t="shared" si="8" ref="E30:J30">SUM(E27:E29)</f>
        <v>0</v>
      </c>
      <c r="F30" s="9">
        <f t="shared" si="8"/>
        <v>0</v>
      </c>
      <c r="G30" s="9">
        <f t="shared" si="8"/>
        <v>20000</v>
      </c>
      <c r="H30" s="9">
        <f t="shared" si="8"/>
        <v>0</v>
      </c>
      <c r="I30" s="9">
        <f t="shared" si="8"/>
        <v>20000</v>
      </c>
      <c r="J30" s="9">
        <f t="shared" si="8"/>
        <v>0</v>
      </c>
    </row>
    <row r="31" spans="1:10" ht="15">
      <c r="A31" s="2"/>
      <c r="B31" s="28"/>
      <c r="C31" s="28"/>
      <c r="D31" s="32" t="s">
        <v>13</v>
      </c>
      <c r="E31" s="107">
        <f>E30-F30</f>
        <v>0</v>
      </c>
      <c r="F31" s="108"/>
      <c r="G31" s="107">
        <f>G30-H30</f>
        <v>20000</v>
      </c>
      <c r="H31" s="108"/>
      <c r="I31" s="107">
        <f>I30-J30</f>
        <v>20000</v>
      </c>
      <c r="J31" s="108"/>
    </row>
    <row r="32" spans="1:10" ht="9" customHeight="1">
      <c r="A32" s="20"/>
      <c r="B32" s="20"/>
      <c r="C32" s="20"/>
      <c r="D32" s="20"/>
      <c r="E32" s="20"/>
      <c r="F32" s="21"/>
      <c r="G32" s="20"/>
      <c r="H32" s="20"/>
      <c r="I32" s="22"/>
      <c r="J32" s="22"/>
    </row>
    <row r="33" spans="1:10" ht="15">
      <c r="A33" s="8"/>
      <c r="B33" s="8"/>
      <c r="C33" s="8"/>
      <c r="D33" s="8" t="s">
        <v>14</v>
      </c>
      <c r="E33" s="9"/>
      <c r="F33" s="9"/>
      <c r="G33" s="9"/>
      <c r="H33" s="9"/>
      <c r="I33" s="9"/>
      <c r="J33" s="9"/>
    </row>
    <row r="34" spans="1:10" ht="15">
      <c r="A34" s="3"/>
      <c r="B34" s="3"/>
      <c r="C34" s="3"/>
      <c r="D34" s="3" t="s">
        <v>19</v>
      </c>
      <c r="E34" s="10">
        <f>E37+E38+E39+E40+E41</f>
        <v>0</v>
      </c>
      <c r="F34" s="10">
        <f>F35+F36+F37+F38+F39+F40+F41</f>
        <v>0</v>
      </c>
      <c r="G34" s="10">
        <f>G37+G38+G39+G40+G41</f>
        <v>20000</v>
      </c>
      <c r="H34" s="10">
        <f>H35+H36+H37+H38+H39+H40+H41</f>
        <v>0</v>
      </c>
      <c r="I34" s="10">
        <f>I37+I38+I39+I40+I41</f>
        <v>20000</v>
      </c>
      <c r="J34" s="10">
        <f>J35+J36+J37+J38+J39+J40+J41</f>
        <v>0</v>
      </c>
    </row>
    <row r="35" spans="1:10" ht="15">
      <c r="A35" s="11"/>
      <c r="B35" s="11" t="s">
        <v>20</v>
      </c>
      <c r="C35" s="11"/>
      <c r="D35" s="12" t="s">
        <v>15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1:10" ht="15">
      <c r="A36" s="11"/>
      <c r="B36" s="11"/>
      <c r="C36" s="11"/>
      <c r="D36" s="12" t="s">
        <v>16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1:10" ht="15">
      <c r="A37" s="11"/>
      <c r="B37" s="11"/>
      <c r="C37" s="11"/>
      <c r="D37" s="12" t="s">
        <v>17</v>
      </c>
      <c r="E37" s="13">
        <f aca="true" t="shared" si="9" ref="E37:J37">E35+E36</f>
        <v>0</v>
      </c>
      <c r="F37" s="13">
        <f t="shared" si="9"/>
        <v>0</v>
      </c>
      <c r="G37" s="13">
        <f t="shared" si="9"/>
        <v>0</v>
      </c>
      <c r="H37" s="13">
        <f t="shared" si="9"/>
        <v>0</v>
      </c>
      <c r="I37" s="13">
        <f t="shared" si="9"/>
        <v>0</v>
      </c>
      <c r="J37" s="13">
        <f t="shared" si="9"/>
        <v>0</v>
      </c>
    </row>
    <row r="38" spans="1:10" ht="28.5">
      <c r="A38" s="11"/>
      <c r="B38" s="11"/>
      <c r="C38" s="11"/>
      <c r="D38" s="14" t="s">
        <v>18</v>
      </c>
      <c r="E38" s="15">
        <f aca="true" t="shared" si="10" ref="E38:J38">E27+E28+E29</f>
        <v>0</v>
      </c>
      <c r="F38" s="15">
        <f t="shared" si="10"/>
        <v>0</v>
      </c>
      <c r="G38" s="15">
        <f t="shared" si="10"/>
        <v>20000</v>
      </c>
      <c r="H38" s="15">
        <f t="shared" si="10"/>
        <v>0</v>
      </c>
      <c r="I38" s="15">
        <f t="shared" si="10"/>
        <v>20000</v>
      </c>
      <c r="J38" s="15">
        <f t="shared" si="10"/>
        <v>0</v>
      </c>
    </row>
    <row r="39" spans="1:10" ht="15">
      <c r="A39" s="11"/>
      <c r="B39" s="11"/>
      <c r="C39" s="11"/>
      <c r="D39" s="14" t="s">
        <v>24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ht="15">
      <c r="A40" s="11"/>
      <c r="B40" s="11"/>
      <c r="C40" s="11"/>
      <c r="D40" s="12" t="s">
        <v>21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</row>
    <row r="41" spans="1:10" ht="15">
      <c r="A41" s="11"/>
      <c r="B41" s="11"/>
      <c r="C41" s="11"/>
      <c r="D41" s="12" t="s">
        <v>22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1:10" ht="15">
      <c r="A42" s="11"/>
      <c r="B42" s="11"/>
      <c r="C42" s="11"/>
      <c r="D42" s="16" t="s">
        <v>23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</row>
    <row r="43" spans="1:10" ht="57">
      <c r="A43" s="11"/>
      <c r="B43" s="11"/>
      <c r="C43" s="11"/>
      <c r="D43" s="14" t="s">
        <v>30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</row>
    <row r="44" spans="1:10" ht="15">
      <c r="A44" s="18"/>
      <c r="B44" s="18"/>
      <c r="C44" s="18"/>
      <c r="D44" s="7" t="s">
        <v>12</v>
      </c>
      <c r="E44" s="9">
        <f aca="true" t="shared" si="11" ref="E44:J44">E34+E42</f>
        <v>0</v>
      </c>
      <c r="F44" s="9">
        <f t="shared" si="11"/>
        <v>0</v>
      </c>
      <c r="G44" s="9">
        <f t="shared" si="11"/>
        <v>20000</v>
      </c>
      <c r="H44" s="9">
        <f t="shared" si="11"/>
        <v>0</v>
      </c>
      <c r="I44" s="9">
        <f t="shared" si="11"/>
        <v>20000</v>
      </c>
      <c r="J44" s="9">
        <f t="shared" si="11"/>
        <v>0</v>
      </c>
    </row>
    <row r="45" spans="1:10" ht="15">
      <c r="A45" s="31"/>
      <c r="B45" s="31"/>
      <c r="C45" s="31"/>
      <c r="D45" s="32" t="s">
        <v>13</v>
      </c>
      <c r="E45" s="119">
        <f>E44-F44</f>
        <v>0</v>
      </c>
      <c r="F45" s="120"/>
      <c r="G45" s="121">
        <f>G44-H44</f>
        <v>20000</v>
      </c>
      <c r="H45" s="122"/>
      <c r="I45" s="121">
        <f>I44-J44</f>
        <v>20000</v>
      </c>
      <c r="J45" s="122"/>
    </row>
  </sheetData>
  <sheetProtection/>
  <mergeCells count="25">
    <mergeCell ref="A10:D10"/>
    <mergeCell ref="E45:F45"/>
    <mergeCell ref="G45:H45"/>
    <mergeCell ref="I45:J45"/>
    <mergeCell ref="A6:D6"/>
    <mergeCell ref="E23:F23"/>
    <mergeCell ref="G23:H23"/>
    <mergeCell ref="I23:J23"/>
    <mergeCell ref="E31:F31"/>
    <mergeCell ref="G31:H31"/>
    <mergeCell ref="I31:J31"/>
    <mergeCell ref="A16:D16"/>
    <mergeCell ref="A17:D17"/>
    <mergeCell ref="E17:F17"/>
    <mergeCell ref="G17:H17"/>
    <mergeCell ref="I17:J17"/>
    <mergeCell ref="A1:J1"/>
    <mergeCell ref="A2:J2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2  do Uchwały  Nr  576/11 
Zarządu Powiatu w Stargardzie Szczecińskim
z dnia 20 lipca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defaultGridColor="0" zoomScalePageLayoutView="0" colorId="8" workbookViewId="0" topLeftCell="A1">
      <pane ySplit="6" topLeftCell="A13" activePane="bottomLeft" state="frozen"/>
      <selection pane="topLeft" activeCell="L10" sqref="L10"/>
      <selection pane="bottomLeft" activeCell="L10" sqref="L10"/>
    </sheetView>
  </sheetViews>
  <sheetFormatPr defaultColWidth="9.140625" defaultRowHeight="15"/>
  <cols>
    <col min="1" max="1" width="6.140625" style="50" customWidth="1"/>
    <col min="2" max="2" width="10.140625" style="50" customWidth="1"/>
    <col min="3" max="3" width="13.57421875" style="50" customWidth="1"/>
    <col min="4" max="4" width="16.7109375" style="50" customWidth="1"/>
    <col min="5" max="5" width="14.8515625" style="50" customWidth="1"/>
    <col min="6" max="6" width="18.140625" style="50" customWidth="1"/>
    <col min="7" max="7" width="17.00390625" style="50" customWidth="1"/>
    <col min="8" max="8" width="15.00390625" style="50" customWidth="1"/>
    <col min="9" max="9" width="15.8515625" style="50" customWidth="1"/>
    <col min="10" max="10" width="15.421875" style="50" customWidth="1"/>
    <col min="11" max="11" width="6.421875" style="50" customWidth="1"/>
    <col min="12" max="12" width="18.8515625" style="50" customWidth="1"/>
    <col min="13" max="16384" width="9.140625" style="49" customWidth="1"/>
  </cols>
  <sheetData>
    <row r="1" spans="1:12" ht="57.75" customHeight="1">
      <c r="A1" s="139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5:12" ht="12" customHeight="1">
      <c r="E2" s="51"/>
      <c r="F2" s="51"/>
      <c r="G2" s="51"/>
      <c r="H2" s="51"/>
      <c r="I2" s="51"/>
      <c r="L2" s="52" t="s">
        <v>0</v>
      </c>
    </row>
    <row r="3" spans="1:12" s="53" customFormat="1" ht="17.25" customHeight="1">
      <c r="A3" s="142" t="s">
        <v>1</v>
      </c>
      <c r="B3" s="142" t="s">
        <v>35</v>
      </c>
      <c r="C3" s="143" t="s">
        <v>36</v>
      </c>
      <c r="D3" s="143" t="s">
        <v>37</v>
      </c>
      <c r="E3" s="144" t="s">
        <v>38</v>
      </c>
      <c r="F3" s="144"/>
      <c r="G3" s="144"/>
      <c r="H3" s="144"/>
      <c r="I3" s="144"/>
      <c r="J3" s="144"/>
      <c r="K3" s="144"/>
      <c r="L3" s="144"/>
    </row>
    <row r="4" spans="1:12" s="53" customFormat="1" ht="12" customHeight="1">
      <c r="A4" s="142"/>
      <c r="B4" s="142"/>
      <c r="C4" s="143"/>
      <c r="D4" s="143"/>
      <c r="E4" s="144" t="s">
        <v>39</v>
      </c>
      <c r="F4" s="144" t="s">
        <v>38</v>
      </c>
      <c r="G4" s="144"/>
      <c r="H4" s="144"/>
      <c r="I4" s="144"/>
      <c r="J4" s="144"/>
      <c r="K4" s="144"/>
      <c r="L4" s="144" t="s">
        <v>40</v>
      </c>
    </row>
    <row r="5" spans="1:12" s="53" customFormat="1" ht="12" customHeight="1">
      <c r="A5" s="142"/>
      <c r="B5" s="142"/>
      <c r="C5" s="143"/>
      <c r="D5" s="143"/>
      <c r="E5" s="144"/>
      <c r="F5" s="145" t="s">
        <v>41</v>
      </c>
      <c r="G5" s="146"/>
      <c r="H5" s="54"/>
      <c r="I5" s="131" t="s">
        <v>42</v>
      </c>
      <c r="J5" s="133" t="s">
        <v>43</v>
      </c>
      <c r="K5" s="134"/>
      <c r="L5" s="144"/>
    </row>
    <row r="6" spans="1:12" ht="93" customHeight="1">
      <c r="A6" s="142"/>
      <c r="B6" s="142"/>
      <c r="C6" s="143"/>
      <c r="D6" s="143"/>
      <c r="E6" s="144"/>
      <c r="F6" s="83" t="s">
        <v>44</v>
      </c>
      <c r="G6" s="83" t="s">
        <v>45</v>
      </c>
      <c r="H6" s="82" t="s">
        <v>46</v>
      </c>
      <c r="I6" s="132"/>
      <c r="J6" s="135"/>
      <c r="K6" s="136"/>
      <c r="L6" s="144"/>
    </row>
    <row r="7" spans="1:12" s="56" customFormat="1" ht="11.2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137">
        <v>10</v>
      </c>
      <c r="K7" s="138"/>
      <c r="L7" s="55">
        <v>11</v>
      </c>
    </row>
    <row r="8" spans="1:12" ht="18.75" customHeight="1">
      <c r="A8" s="57" t="s">
        <v>47</v>
      </c>
      <c r="B8" s="57"/>
      <c r="C8" s="58">
        <f>SUM(D8)</f>
        <v>75000</v>
      </c>
      <c r="D8" s="58">
        <f>SUM(D9)</f>
        <v>75000</v>
      </c>
      <c r="E8" s="58">
        <f>SUM(F8:J8)</f>
        <v>75000</v>
      </c>
      <c r="F8" s="58">
        <f aca="true" t="shared" si="0" ref="F8:L8">SUM(F9)</f>
        <v>0</v>
      </c>
      <c r="G8" s="58">
        <f t="shared" si="0"/>
        <v>75000</v>
      </c>
      <c r="H8" s="58">
        <f t="shared" si="0"/>
        <v>0</v>
      </c>
      <c r="I8" s="58">
        <f t="shared" si="0"/>
        <v>0</v>
      </c>
      <c r="J8" s="123">
        <f t="shared" si="0"/>
        <v>0</v>
      </c>
      <c r="K8" s="124"/>
      <c r="L8" s="58">
        <f t="shared" si="0"/>
        <v>0</v>
      </c>
    </row>
    <row r="9" spans="1:12" ht="19.5" customHeight="1">
      <c r="A9" s="59"/>
      <c r="B9" s="59" t="s">
        <v>48</v>
      </c>
      <c r="C9" s="60">
        <f aca="true" t="shared" si="1" ref="C9:C26">SUM(D9)</f>
        <v>75000</v>
      </c>
      <c r="D9" s="61">
        <f>SUM(E9+L9)</f>
        <v>75000</v>
      </c>
      <c r="E9" s="61">
        <f aca="true" t="shared" si="2" ref="E9:E26">SUM(F9:J9)</f>
        <v>75000</v>
      </c>
      <c r="F9" s="61">
        <v>0</v>
      </c>
      <c r="G9" s="61">
        <v>75000</v>
      </c>
      <c r="H9" s="61">
        <v>0</v>
      </c>
      <c r="I9" s="61">
        <v>0</v>
      </c>
      <c r="J9" s="125">
        <v>0</v>
      </c>
      <c r="K9" s="126"/>
      <c r="L9" s="61">
        <f aca="true" t="shared" si="3" ref="L9:L23">SUM(L10)</f>
        <v>0</v>
      </c>
    </row>
    <row r="10" spans="1:12" ht="20.25" customHeight="1">
      <c r="A10" s="57" t="s">
        <v>49</v>
      </c>
      <c r="B10" s="57"/>
      <c r="C10" s="58">
        <f t="shared" si="1"/>
        <v>67000</v>
      </c>
      <c r="D10" s="58">
        <f aca="true" t="shared" si="4" ref="D10:J10">SUM(D11)</f>
        <v>67000</v>
      </c>
      <c r="E10" s="58">
        <f t="shared" si="4"/>
        <v>67000</v>
      </c>
      <c r="F10" s="58">
        <f t="shared" si="4"/>
        <v>0</v>
      </c>
      <c r="G10" s="58">
        <f t="shared" si="4"/>
        <v>67000</v>
      </c>
      <c r="H10" s="58">
        <f t="shared" si="4"/>
        <v>0</v>
      </c>
      <c r="I10" s="58">
        <f t="shared" si="4"/>
        <v>0</v>
      </c>
      <c r="J10" s="123">
        <f t="shared" si="4"/>
        <v>0</v>
      </c>
      <c r="K10" s="124"/>
      <c r="L10" s="58">
        <f t="shared" si="3"/>
        <v>0</v>
      </c>
    </row>
    <row r="11" spans="1:12" ht="18.75" customHeight="1">
      <c r="A11" s="59"/>
      <c r="B11" s="59" t="s">
        <v>50</v>
      </c>
      <c r="C11" s="60">
        <f t="shared" si="1"/>
        <v>67000</v>
      </c>
      <c r="D11" s="61">
        <f>SUM(E11+L11)</f>
        <v>67000</v>
      </c>
      <c r="E11" s="61">
        <f t="shared" si="2"/>
        <v>67000</v>
      </c>
      <c r="F11" s="61">
        <v>0</v>
      </c>
      <c r="G11" s="61">
        <v>67000</v>
      </c>
      <c r="H11" s="61">
        <v>0</v>
      </c>
      <c r="I11" s="61">
        <v>0</v>
      </c>
      <c r="J11" s="125">
        <v>0</v>
      </c>
      <c r="K11" s="126"/>
      <c r="L11" s="61">
        <f t="shared" si="3"/>
        <v>0</v>
      </c>
    </row>
    <row r="12" spans="1:12" ht="20.25" customHeight="1">
      <c r="A12" s="57" t="s">
        <v>51</v>
      </c>
      <c r="B12" s="57"/>
      <c r="C12" s="58">
        <f t="shared" si="1"/>
        <v>641692</v>
      </c>
      <c r="D12" s="58">
        <f>SUM(D13:D15)</f>
        <v>641692</v>
      </c>
      <c r="E12" s="58">
        <f aca="true" t="shared" si="5" ref="E12:L12">SUM(E13:E15)</f>
        <v>641692</v>
      </c>
      <c r="F12" s="58">
        <f t="shared" si="5"/>
        <v>323594</v>
      </c>
      <c r="G12" s="58">
        <f t="shared" si="5"/>
        <v>317698</v>
      </c>
      <c r="H12" s="58">
        <f t="shared" si="5"/>
        <v>0</v>
      </c>
      <c r="I12" s="58">
        <f t="shared" si="5"/>
        <v>400</v>
      </c>
      <c r="J12" s="123">
        <f t="shared" si="5"/>
        <v>0</v>
      </c>
      <c r="K12" s="124"/>
      <c r="L12" s="58">
        <f t="shared" si="5"/>
        <v>0</v>
      </c>
    </row>
    <row r="13" spans="1:12" ht="18.75" customHeight="1">
      <c r="A13" s="59"/>
      <c r="B13" s="59" t="s">
        <v>52</v>
      </c>
      <c r="C13" s="60">
        <f t="shared" si="1"/>
        <v>213000</v>
      </c>
      <c r="D13" s="61">
        <f>SUM(E13+L13)</f>
        <v>213000</v>
      </c>
      <c r="E13" s="61">
        <f t="shared" si="2"/>
        <v>213000</v>
      </c>
      <c r="F13" s="61">
        <v>0</v>
      </c>
      <c r="G13" s="61">
        <v>213000</v>
      </c>
      <c r="H13" s="61">
        <v>0</v>
      </c>
      <c r="I13" s="61">
        <v>0</v>
      </c>
      <c r="J13" s="125">
        <v>0</v>
      </c>
      <c r="K13" s="126"/>
      <c r="L13" s="61">
        <f t="shared" si="3"/>
        <v>0</v>
      </c>
    </row>
    <row r="14" spans="1:12" ht="18" customHeight="1">
      <c r="A14" s="59"/>
      <c r="B14" s="59" t="s">
        <v>53</v>
      </c>
      <c r="C14" s="60">
        <f t="shared" si="1"/>
        <v>55000</v>
      </c>
      <c r="D14" s="61">
        <f>SUM(E14+L14)</f>
        <v>55000</v>
      </c>
      <c r="E14" s="61">
        <f t="shared" si="2"/>
        <v>55000</v>
      </c>
      <c r="F14" s="61">
        <v>0</v>
      </c>
      <c r="G14" s="61">
        <v>55000</v>
      </c>
      <c r="H14" s="61">
        <v>0</v>
      </c>
      <c r="I14" s="61">
        <v>0</v>
      </c>
      <c r="J14" s="125">
        <v>0</v>
      </c>
      <c r="K14" s="126"/>
      <c r="L14" s="61">
        <f t="shared" si="3"/>
        <v>0</v>
      </c>
    </row>
    <row r="15" spans="1:12" ht="18" customHeight="1">
      <c r="A15" s="59"/>
      <c r="B15" s="59" t="s">
        <v>54</v>
      </c>
      <c r="C15" s="60">
        <f t="shared" si="1"/>
        <v>373692</v>
      </c>
      <c r="D15" s="61">
        <f>SUM(E15+L15)</f>
        <v>373692</v>
      </c>
      <c r="E15" s="61">
        <f t="shared" si="2"/>
        <v>373692</v>
      </c>
      <c r="F15" s="61">
        <v>323594</v>
      </c>
      <c r="G15" s="61">
        <v>49698</v>
      </c>
      <c r="H15" s="61">
        <v>0</v>
      </c>
      <c r="I15" s="61">
        <v>400</v>
      </c>
      <c r="J15" s="125">
        <f>SUM(J16)</f>
        <v>0</v>
      </c>
      <c r="K15" s="126"/>
      <c r="L15" s="61">
        <f t="shared" si="3"/>
        <v>0</v>
      </c>
    </row>
    <row r="16" spans="1:12" ht="19.5" customHeight="1">
      <c r="A16" s="57" t="s">
        <v>55</v>
      </c>
      <c r="B16" s="57"/>
      <c r="C16" s="58">
        <f t="shared" si="1"/>
        <v>296800</v>
      </c>
      <c r="D16" s="58">
        <f>SUM(D17:D18)</f>
        <v>296800</v>
      </c>
      <c r="E16" s="58">
        <f aca="true" t="shared" si="6" ref="E16:L16">SUM(E17:E18)</f>
        <v>296800</v>
      </c>
      <c r="F16" s="58">
        <f t="shared" si="6"/>
        <v>265300</v>
      </c>
      <c r="G16" s="58">
        <f t="shared" si="6"/>
        <v>14500</v>
      </c>
      <c r="H16" s="58">
        <f t="shared" si="6"/>
        <v>0</v>
      </c>
      <c r="I16" s="58">
        <f t="shared" si="6"/>
        <v>17000</v>
      </c>
      <c r="J16" s="123">
        <f t="shared" si="6"/>
        <v>0</v>
      </c>
      <c r="K16" s="124"/>
      <c r="L16" s="58">
        <f t="shared" si="6"/>
        <v>0</v>
      </c>
    </row>
    <row r="17" spans="1:12" ht="18.75" customHeight="1">
      <c r="A17" s="59"/>
      <c r="B17" s="59" t="s">
        <v>56</v>
      </c>
      <c r="C17" s="60">
        <f t="shared" si="1"/>
        <v>255800</v>
      </c>
      <c r="D17" s="61">
        <f>SUM(E17+L17)</f>
        <v>255800</v>
      </c>
      <c r="E17" s="61">
        <f t="shared" si="2"/>
        <v>255800</v>
      </c>
      <c r="F17" s="61">
        <v>255800</v>
      </c>
      <c r="G17" s="61">
        <v>0</v>
      </c>
      <c r="H17" s="61">
        <v>0</v>
      </c>
      <c r="I17" s="61">
        <v>0</v>
      </c>
      <c r="J17" s="125">
        <v>0</v>
      </c>
      <c r="K17" s="126"/>
      <c r="L17" s="61">
        <f t="shared" si="3"/>
        <v>0</v>
      </c>
    </row>
    <row r="18" spans="1:12" ht="18.75" customHeight="1">
      <c r="A18" s="59"/>
      <c r="B18" s="59" t="s">
        <v>57</v>
      </c>
      <c r="C18" s="60">
        <f t="shared" si="1"/>
        <v>41000</v>
      </c>
      <c r="D18" s="61">
        <f>SUM(E18+L18)</f>
        <v>41000</v>
      </c>
      <c r="E18" s="61">
        <f t="shared" si="2"/>
        <v>41000</v>
      </c>
      <c r="F18" s="61">
        <v>9500</v>
      </c>
      <c r="G18" s="61">
        <v>14500</v>
      </c>
      <c r="H18" s="61">
        <v>0</v>
      </c>
      <c r="I18" s="61">
        <v>17000</v>
      </c>
      <c r="J18" s="125">
        <v>0</v>
      </c>
      <c r="K18" s="126"/>
      <c r="L18" s="61">
        <v>0</v>
      </c>
    </row>
    <row r="19" spans="1:12" ht="21" customHeight="1">
      <c r="A19" s="57" t="s">
        <v>58</v>
      </c>
      <c r="B19" s="57"/>
      <c r="C19" s="58">
        <f t="shared" si="1"/>
        <v>5895500</v>
      </c>
      <c r="D19" s="58">
        <f aca="true" t="shared" si="7" ref="D19:J19">SUM(D20)</f>
        <v>5895500</v>
      </c>
      <c r="E19" s="58">
        <f t="shared" si="7"/>
        <v>5859500</v>
      </c>
      <c r="F19" s="58">
        <f t="shared" si="7"/>
        <v>4860832</v>
      </c>
      <c r="G19" s="58">
        <f t="shared" si="7"/>
        <v>698668</v>
      </c>
      <c r="H19" s="58">
        <f t="shared" si="7"/>
        <v>0</v>
      </c>
      <c r="I19" s="58">
        <f t="shared" si="7"/>
        <v>300000</v>
      </c>
      <c r="J19" s="123">
        <f t="shared" si="7"/>
        <v>0</v>
      </c>
      <c r="K19" s="124"/>
      <c r="L19" s="58">
        <f t="shared" si="3"/>
        <v>36000</v>
      </c>
    </row>
    <row r="20" spans="1:12" ht="21.75" customHeight="1">
      <c r="A20" s="59"/>
      <c r="B20" s="59" t="s">
        <v>59</v>
      </c>
      <c r="C20" s="60">
        <f t="shared" si="1"/>
        <v>5895500</v>
      </c>
      <c r="D20" s="61">
        <f>SUM(E20+L20)</f>
        <v>5895500</v>
      </c>
      <c r="E20" s="61">
        <f t="shared" si="2"/>
        <v>5859500</v>
      </c>
      <c r="F20" s="61">
        <v>4860832</v>
      </c>
      <c r="G20" s="61">
        <v>698668</v>
      </c>
      <c r="H20" s="61">
        <v>0</v>
      </c>
      <c r="I20" s="61">
        <v>300000</v>
      </c>
      <c r="J20" s="125">
        <v>0</v>
      </c>
      <c r="K20" s="126"/>
      <c r="L20" s="61">
        <v>36000</v>
      </c>
    </row>
    <row r="21" spans="1:12" ht="18.75" customHeight="1">
      <c r="A21" s="57" t="s">
        <v>60</v>
      </c>
      <c r="B21" s="57"/>
      <c r="C21" s="58">
        <f t="shared" si="1"/>
        <v>3478000</v>
      </c>
      <c r="D21" s="58">
        <f aca="true" t="shared" si="8" ref="D21:J21">SUM(D22)</f>
        <v>3478000</v>
      </c>
      <c r="E21" s="58">
        <f t="shared" si="8"/>
        <v>3478000</v>
      </c>
      <c r="F21" s="58">
        <f t="shared" si="8"/>
        <v>0</v>
      </c>
      <c r="G21" s="58">
        <f t="shared" si="8"/>
        <v>3478000</v>
      </c>
      <c r="H21" s="58"/>
      <c r="I21" s="58">
        <f t="shared" si="8"/>
        <v>0</v>
      </c>
      <c r="J21" s="123">
        <f t="shared" si="8"/>
        <v>0</v>
      </c>
      <c r="K21" s="124"/>
      <c r="L21" s="58">
        <f t="shared" si="3"/>
        <v>0</v>
      </c>
    </row>
    <row r="22" spans="1:12" ht="20.25" customHeight="1">
      <c r="A22" s="62"/>
      <c r="B22" s="59" t="s">
        <v>61</v>
      </c>
      <c r="C22" s="60">
        <f t="shared" si="1"/>
        <v>3478000</v>
      </c>
      <c r="D22" s="61">
        <f>SUM(E22+L22)</f>
        <v>3478000</v>
      </c>
      <c r="E22" s="61">
        <f t="shared" si="2"/>
        <v>3478000</v>
      </c>
      <c r="F22" s="61">
        <v>0</v>
      </c>
      <c r="G22" s="61">
        <v>3478000</v>
      </c>
      <c r="H22" s="61">
        <v>0</v>
      </c>
      <c r="I22" s="61">
        <v>0</v>
      </c>
      <c r="J22" s="125">
        <v>0</v>
      </c>
      <c r="K22" s="126"/>
      <c r="L22" s="61">
        <f t="shared" si="3"/>
        <v>0</v>
      </c>
    </row>
    <row r="23" spans="1:12" ht="19.5" customHeight="1">
      <c r="A23" s="57" t="s">
        <v>62</v>
      </c>
      <c r="B23" s="63"/>
      <c r="C23" s="58">
        <f t="shared" si="1"/>
        <v>12000</v>
      </c>
      <c r="D23" s="58">
        <f aca="true" t="shared" si="9" ref="D23:J23">SUM(D24)</f>
        <v>12000</v>
      </c>
      <c r="E23" s="58">
        <f t="shared" si="9"/>
        <v>12000</v>
      </c>
      <c r="F23" s="58">
        <f t="shared" si="9"/>
        <v>0</v>
      </c>
      <c r="G23" s="58">
        <f t="shared" si="9"/>
        <v>12000</v>
      </c>
      <c r="H23" s="58">
        <f t="shared" si="9"/>
        <v>0</v>
      </c>
      <c r="I23" s="58">
        <f t="shared" si="9"/>
        <v>0</v>
      </c>
      <c r="J23" s="123">
        <f t="shared" si="9"/>
        <v>0</v>
      </c>
      <c r="K23" s="124"/>
      <c r="L23" s="58">
        <f t="shared" si="3"/>
        <v>0</v>
      </c>
    </row>
    <row r="24" spans="1:12" ht="20.25" customHeight="1">
      <c r="A24" s="62"/>
      <c r="B24" s="59" t="s">
        <v>63</v>
      </c>
      <c r="C24" s="60">
        <f t="shared" si="1"/>
        <v>12000</v>
      </c>
      <c r="D24" s="61">
        <f>SUM(E24+L24)</f>
        <v>12000</v>
      </c>
      <c r="E24" s="61">
        <f t="shared" si="2"/>
        <v>12000</v>
      </c>
      <c r="F24" s="61">
        <v>0</v>
      </c>
      <c r="G24" s="61">
        <v>12000</v>
      </c>
      <c r="H24" s="61">
        <v>0</v>
      </c>
      <c r="I24" s="61">
        <v>0</v>
      </c>
      <c r="J24" s="125">
        <v>0</v>
      </c>
      <c r="K24" s="126"/>
      <c r="L24" s="61">
        <v>0</v>
      </c>
    </row>
    <row r="25" spans="1:12" ht="19.5" customHeight="1">
      <c r="A25" s="57" t="s">
        <v>64</v>
      </c>
      <c r="B25" s="57"/>
      <c r="C25" s="58">
        <f t="shared" si="1"/>
        <v>232000</v>
      </c>
      <c r="D25" s="58">
        <f>SUM(D26)</f>
        <v>232000</v>
      </c>
      <c r="E25" s="58">
        <f aca="true" t="shared" si="10" ref="E25:L25">SUM(E26)</f>
        <v>232000</v>
      </c>
      <c r="F25" s="58">
        <f t="shared" si="10"/>
        <v>172880</v>
      </c>
      <c r="G25" s="58">
        <f t="shared" si="10"/>
        <v>59120</v>
      </c>
      <c r="H25" s="58">
        <f t="shared" si="10"/>
        <v>0</v>
      </c>
      <c r="I25" s="58">
        <f t="shared" si="10"/>
        <v>0</v>
      </c>
      <c r="J25" s="123">
        <f t="shared" si="10"/>
        <v>0</v>
      </c>
      <c r="K25" s="124"/>
      <c r="L25" s="58">
        <f t="shared" si="10"/>
        <v>0</v>
      </c>
    </row>
    <row r="26" spans="1:12" ht="20.25" customHeight="1">
      <c r="A26" s="62"/>
      <c r="B26" s="59" t="s">
        <v>65</v>
      </c>
      <c r="C26" s="60">
        <f t="shared" si="1"/>
        <v>232000</v>
      </c>
      <c r="D26" s="61">
        <f>SUM(E26+L26)</f>
        <v>232000</v>
      </c>
      <c r="E26" s="61">
        <f t="shared" si="2"/>
        <v>232000</v>
      </c>
      <c r="F26" s="61">
        <v>172880</v>
      </c>
      <c r="G26" s="61">
        <v>59120</v>
      </c>
      <c r="H26" s="61">
        <v>0</v>
      </c>
      <c r="I26" s="61">
        <v>0</v>
      </c>
      <c r="J26" s="125">
        <v>0</v>
      </c>
      <c r="K26" s="126"/>
      <c r="L26" s="61">
        <v>0</v>
      </c>
    </row>
    <row r="27" spans="1:12" ht="22.5" customHeight="1">
      <c r="A27" s="127" t="s">
        <v>66</v>
      </c>
      <c r="B27" s="128"/>
      <c r="C27" s="64">
        <f aca="true" t="shared" si="11" ref="C27:I27">C25+C23+C21+C19+C16+C12+C10+C8</f>
        <v>10697992</v>
      </c>
      <c r="D27" s="64">
        <f t="shared" si="11"/>
        <v>10697992</v>
      </c>
      <c r="E27" s="64">
        <f t="shared" si="11"/>
        <v>10661992</v>
      </c>
      <c r="F27" s="64">
        <f t="shared" si="11"/>
        <v>5622606</v>
      </c>
      <c r="G27" s="64">
        <f t="shared" si="11"/>
        <v>4721986</v>
      </c>
      <c r="H27" s="64">
        <f t="shared" si="11"/>
        <v>0</v>
      </c>
      <c r="I27" s="64">
        <f t="shared" si="11"/>
        <v>317400</v>
      </c>
      <c r="J27" s="129">
        <f>SUM(J8+J10+J12+J16+J19+J21+J23+J25)</f>
        <v>0</v>
      </c>
      <c r="K27" s="130"/>
      <c r="L27" s="64">
        <f>SUM(L8+L10+L12+L16+L19+L21+L23+L25)</f>
        <v>36000</v>
      </c>
    </row>
  </sheetData>
  <sheetProtection/>
  <mergeCells count="34">
    <mergeCell ref="A1:L1"/>
    <mergeCell ref="A3:A6"/>
    <mergeCell ref="B3:B6"/>
    <mergeCell ref="C3:C6"/>
    <mergeCell ref="D3:D6"/>
    <mergeCell ref="E3:L3"/>
    <mergeCell ref="E4:E6"/>
    <mergeCell ref="F4:K4"/>
    <mergeCell ref="L4:L6"/>
    <mergeCell ref="F5:G5"/>
    <mergeCell ref="I5:I6"/>
    <mergeCell ref="J5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A27:B27"/>
    <mergeCell ref="J27:K27"/>
  </mergeCells>
  <printOptions horizontalCentered="1"/>
  <pageMargins left="0.35433070866141736" right="0.2362204724409449" top="1.7716535433070868" bottom="0.5905511811023623" header="0.5511811023622047" footer="0.5118110236220472"/>
  <pageSetup horizontalDpi="300" verticalDpi="300" orientation="landscape" paperSize="9" scale="84" r:id="rId1"/>
  <headerFooter alignWithMargins="0">
    <oddHeader>&amp;RZałącznik Nr 3 do Uchwały Nr 576/11 
Zarządu Powiatu 
w Stargardzie Szczecińskim
z dnia 20 lipca 2011 r.
zastępujący załącznik Nr 4 
do uchwały w sprawie uchwalenia budżetu
Powiatu na 2011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2011-08-01T11:38:54Z</dcterms:modified>
  <cp:category/>
  <cp:version/>
  <cp:contentType/>
  <cp:contentStatus/>
</cp:coreProperties>
</file>