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Załącznik Nr 1 " sheetId="1" r:id="rId1"/>
    <sheet name="Załącznik Nr 2" sheetId="2" r:id="rId2"/>
  </sheets>
  <definedNames>
    <definedName name="_xlnm.Print_Area" localSheetId="0">'Załącznik Nr 1 '!$A$1:$J$140</definedName>
    <definedName name="_xlnm.Print_Area" localSheetId="1">'Załącznik Nr 2'!$A$1:$J$173</definedName>
    <definedName name="_xlnm.Print_Titles" localSheetId="0">'Załącznik Nr 1 '!$4:$5</definedName>
    <definedName name="_xlnm.Print_Titles" localSheetId="1">'Załącznik Nr 2'!$4:$5</definedName>
  </definedNames>
  <calcPr fullCalcOnLoad="1"/>
</workbook>
</file>

<file path=xl/sharedStrings.xml><?xml version="1.0" encoding="utf-8"?>
<sst xmlns="http://schemas.openxmlformats.org/spreadsheetml/2006/main" count="291" uniqueCount="82">
  <si>
    <t>w złotych</t>
  </si>
  <si>
    <t>Dział</t>
  </si>
  <si>
    <t>Rozdział</t>
  </si>
  <si>
    <t>§</t>
  </si>
  <si>
    <t>Wyszczególnienie</t>
  </si>
  <si>
    <t>Dochody</t>
  </si>
  <si>
    <t>Wydatki</t>
  </si>
  <si>
    <t>W tym na zadania zlecone</t>
  </si>
  <si>
    <t>Zwiększenie</t>
  </si>
  <si>
    <t xml:space="preserve">Zmniejszenie </t>
  </si>
  <si>
    <t>Ogółem:</t>
  </si>
  <si>
    <t>WYDATKI - paragrafy</t>
  </si>
  <si>
    <t>RAZEM:</t>
  </si>
  <si>
    <t>per saldo</t>
  </si>
  <si>
    <t>WYDATKI - w grupach</t>
  </si>
  <si>
    <t>wynagrodzenia</t>
  </si>
  <si>
    <t>pochodne od wynagrodzeń</t>
  </si>
  <si>
    <t>razem wynagrodzenia i pochodne</t>
  </si>
  <si>
    <t>pozostałe wydatki związane z realizacją zadań statutowych</t>
  </si>
  <si>
    <t>WYDATKI BIEŻĄCE</t>
  </si>
  <si>
    <t>w tym:</t>
  </si>
  <si>
    <t>dotacje na zadania bieżące</t>
  </si>
  <si>
    <t>wydatki na obsługę długu</t>
  </si>
  <si>
    <t>WYDATKI MAJĄTKOWE</t>
  </si>
  <si>
    <t>świadczenia na rzecz osób fizycznych</t>
  </si>
  <si>
    <t>w tym: bieżące</t>
  </si>
  <si>
    <t>RAZEM WYDATKI</t>
  </si>
  <si>
    <t>w tym: na programy finansowane z udziałem środków, o których mowa w art.. 5 ust. 1 pkt 2 i 3, w części związanej z realizacją zadań jednostki samorządu terytorialnego</t>
  </si>
  <si>
    <t>Administracja publiczna</t>
  </si>
  <si>
    <t>Oświata i wychowanie</t>
  </si>
  <si>
    <t>Licea ogólnokształcące</t>
  </si>
  <si>
    <t>Wynagrodzenia osobowe pracowników</t>
  </si>
  <si>
    <t>Podróże służbowe krajowe</t>
  </si>
  <si>
    <t>(W PEŁNEJ SZCZEGÓŁOWOŚCI KLASYFIKACJI BUDŻETOWEJ)</t>
  </si>
  <si>
    <t>II Liceum Ogólnokształcące</t>
  </si>
  <si>
    <t>(Z PODZIAŁEM NA DYSPONENTÓW)</t>
  </si>
  <si>
    <t>ZMIANA UKŁADU WYKONAWCZEGO BUDŻETU POWIATU STARGARDZKIEGO NA 2011 ROK ORAZ OSTATECZNE KWOTY DOCHODÓW  I WYDATKÓW</t>
  </si>
  <si>
    <t>Zakup usług pozostałych</t>
  </si>
  <si>
    <t>Działalność usługowa</t>
  </si>
  <si>
    <t>Prace geodezyjne i kartograficzne (nieinwestycyjne)</t>
  </si>
  <si>
    <t>Zakup materiałów i wyposażenia</t>
  </si>
  <si>
    <t>Promocja jednostek samorządu terytorialnego</t>
  </si>
  <si>
    <t>Szkoły podstawowe specjalne</t>
  </si>
  <si>
    <t>Dodatkowe wynagrodzenie roczne</t>
  </si>
  <si>
    <t>Składki na ubezpieczenia społeczne</t>
  </si>
  <si>
    <t>Składki na Fundusz Pracy</t>
  </si>
  <si>
    <t>Zakup pomocy naukowych, dydaktycznych i książek</t>
  </si>
  <si>
    <t>Zakup energii</t>
  </si>
  <si>
    <t>Zakup usług dostępu do sieci Internet</t>
  </si>
  <si>
    <t>Podróże służbowe zagraniczne</t>
  </si>
  <si>
    <t>Różne opłaty i składki</t>
  </si>
  <si>
    <t>Odpis na zakładowy fundusz świadczeń socjalnych</t>
  </si>
  <si>
    <t>Gimnazja specjalne</t>
  </si>
  <si>
    <t>Wydatki osobowe niezaliczone do wynagrodzeń</t>
  </si>
  <si>
    <t>Gimnazja</t>
  </si>
  <si>
    <t>Zakup usług remontowych</t>
  </si>
  <si>
    <t>Szkolenia pracowników niebędących członkami korpusu służby cywilnej</t>
  </si>
  <si>
    <t>Szkoły zawodowe</t>
  </si>
  <si>
    <t>Pozostała działalność</t>
  </si>
  <si>
    <t>Pomoc społeczna</t>
  </si>
  <si>
    <t>Placówki opiekuńczo - wychowawcze</t>
  </si>
  <si>
    <t>Powiatowy Ośrodek Dokumentacji Geodezyjnej i Kartograficznej</t>
  </si>
  <si>
    <t>Starostwo Powiatowe</t>
  </si>
  <si>
    <t>Wydział Kultury i Promocji Powiatu "O"</t>
  </si>
  <si>
    <t>Zespół Szkół Specjalnych</t>
  </si>
  <si>
    <t>Zespół Szkół Budowlano - Technicznych</t>
  </si>
  <si>
    <t>Dom Dziecka Nr 1</t>
  </si>
  <si>
    <t>Ochrona zdrowia</t>
  </si>
  <si>
    <t>Składki na ubezpieczenie zdrowotne oraz świadczenia dla osób nieobjętych obowiązkiem ubezpieczenia zdrowotnego</t>
  </si>
  <si>
    <t>Składki na ubezpieczenie zdrowotne</t>
  </si>
  <si>
    <t>Powiatowe Centrum Pomocy Rodzinie</t>
  </si>
  <si>
    <t xml:space="preserve">Opłaty z tytułu zakupu usług telekomunikacyjnych świadczonych w ruchomej publicznej sieci telefonicznej </t>
  </si>
  <si>
    <t xml:space="preserve">Opłaty z tytułu zakupu usług telekomunikacyjnych świadczonych w stacjonarnej publicznej sieci telefonicznej </t>
  </si>
  <si>
    <t>Kultura fizyczna</t>
  </si>
  <si>
    <t>Obiekty sportowe</t>
  </si>
  <si>
    <t>Zespół Szkół Nr 2</t>
  </si>
  <si>
    <t>Wynagrodzenia bezosobowe</t>
  </si>
  <si>
    <t>Zakup usług obejmujących wykonanie ekspertyz, analiz i opinii</t>
  </si>
  <si>
    <t>Centra kształcenia ustawicznego i praktycznego oraz ośrodki dokształcania zawodowego</t>
  </si>
  <si>
    <t>Zespół Szkół Nr 1</t>
  </si>
  <si>
    <t>Szkoły zawodowe specjalne</t>
  </si>
  <si>
    <t>Zespół Szkół Nr 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</si>
</sst>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sz val="10"/>
      <name val="Arial CE"/>
      <family val="0"/>
    </font>
    <font>
      <sz val="10"/>
      <name val="Arial"/>
      <family val="2"/>
    </font>
    <font>
      <b/>
      <i/>
      <sz val="11"/>
      <color indexed="8"/>
      <name val="Arial"/>
      <family val="2"/>
    </font>
    <font>
      <i/>
      <u val="single"/>
      <sz val="12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2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/>
    </xf>
    <xf numFmtId="0" fontId="5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left" vertical="center"/>
    </xf>
    <xf numFmtId="3" fontId="4" fillId="4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57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4" borderId="10" xfId="0" applyFont="1" applyFill="1" applyBorder="1" applyAlignment="1">
      <alignment vertical="center"/>
    </xf>
    <xf numFmtId="0" fontId="5" fillId="4" borderId="10" xfId="0" applyFont="1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49" fontId="14" fillId="0" borderId="10" xfId="150" applyNumberFormat="1" applyFont="1" applyFill="1" applyBorder="1" applyAlignment="1">
      <alignment horizontal="left" vertical="center" wrapText="1"/>
      <protection/>
    </xf>
    <xf numFmtId="0" fontId="55" fillId="0" borderId="1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3" fontId="10" fillId="0" borderId="0" xfId="0" applyNumberFormat="1" applyFont="1" applyFill="1" applyBorder="1" applyAlignment="1">
      <alignment horizontal="center" vertical="center"/>
    </xf>
    <xf numFmtId="0" fontId="0" fillId="6" borderId="10" xfId="0" applyFont="1" applyFill="1" applyBorder="1" applyAlignment="1">
      <alignment/>
    </xf>
    <xf numFmtId="0" fontId="4" fillId="6" borderId="10" xfId="0" applyFont="1" applyFill="1" applyBorder="1" applyAlignment="1">
      <alignment horizontal="left" vertical="center"/>
    </xf>
    <xf numFmtId="3" fontId="4" fillId="6" borderId="10" xfId="0" applyNumberFormat="1" applyFont="1" applyFill="1" applyBorder="1" applyAlignment="1">
      <alignment vertical="center"/>
    </xf>
    <xf numFmtId="3" fontId="5" fillId="4" borderId="10" xfId="0" applyNumberFormat="1" applyFont="1" applyFill="1" applyBorder="1" applyAlignment="1">
      <alignment vertical="center"/>
    </xf>
    <xf numFmtId="49" fontId="15" fillId="34" borderId="10" xfId="150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0" fontId="4" fillId="10" borderId="10" xfId="0" applyFont="1" applyFill="1" applyBorder="1" applyAlignment="1">
      <alignment horizontal="center" vertical="center"/>
    </xf>
    <xf numFmtId="49" fontId="13" fillId="10" borderId="10" xfId="150" applyNumberFormat="1" applyFont="1" applyFill="1" applyBorder="1" applyAlignment="1">
      <alignment horizontal="left" vertical="center" wrapText="1"/>
      <protection/>
    </xf>
    <xf numFmtId="3" fontId="4" fillId="1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58" fillId="0" borderId="10" xfId="0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4" fillId="0" borderId="11" xfId="87" applyFont="1" applyBorder="1" applyAlignment="1">
      <alignment horizontal="center" vertical="center" wrapText="1"/>
      <protection/>
    </xf>
    <xf numFmtId="0" fontId="4" fillId="0" borderId="12" xfId="87" applyFont="1" applyBorder="1" applyAlignment="1">
      <alignment horizontal="center" vertical="center" wrapText="1"/>
      <protection/>
    </xf>
    <xf numFmtId="0" fontId="4" fillId="0" borderId="13" xfId="87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59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1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10" xfId="45"/>
    <cellStyle name="Dziesiętny 2 11" xfId="46"/>
    <cellStyle name="Dziesiętny 2 12" xfId="47"/>
    <cellStyle name="Dziesiętny 2 13" xfId="48"/>
    <cellStyle name="Dziesiętny 2 14" xfId="49"/>
    <cellStyle name="Dziesiętny 2 15" xfId="50"/>
    <cellStyle name="Dziesiętny 2 16" xfId="51"/>
    <cellStyle name="Dziesiętny 2 17" xfId="52"/>
    <cellStyle name="Dziesiętny 2 18" xfId="53"/>
    <cellStyle name="Dziesiętny 2 19" xfId="54"/>
    <cellStyle name="Dziesiętny 2 2" xfId="55"/>
    <cellStyle name="Dziesiętny 2 20" xfId="56"/>
    <cellStyle name="Dziesiętny 2 21" xfId="57"/>
    <cellStyle name="Dziesiętny 2 3" xfId="58"/>
    <cellStyle name="Dziesiętny 2 4" xfId="59"/>
    <cellStyle name="Dziesiętny 2 5" xfId="60"/>
    <cellStyle name="Dziesiętny 2 6" xfId="61"/>
    <cellStyle name="Dziesiętny 2 7" xfId="62"/>
    <cellStyle name="Dziesiętny 2 8" xfId="63"/>
    <cellStyle name="Dziesiętny 2 9" xfId="64"/>
    <cellStyle name="Dziesiętny 3" xfId="65"/>
    <cellStyle name="Hyperlink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ne" xfId="73"/>
    <cellStyle name="Normalny 10" xfId="74"/>
    <cellStyle name="Normalny 10 2" xfId="75"/>
    <cellStyle name="Normalny 11" xfId="76"/>
    <cellStyle name="Normalny 12" xfId="77"/>
    <cellStyle name="Normalny 13" xfId="78"/>
    <cellStyle name="Normalny 14" xfId="79"/>
    <cellStyle name="Normalny 15" xfId="80"/>
    <cellStyle name="Normalny 16" xfId="81"/>
    <cellStyle name="Normalny 16 2" xfId="82"/>
    <cellStyle name="Normalny 17" xfId="83"/>
    <cellStyle name="Normalny 18" xfId="84"/>
    <cellStyle name="Normalny 18 2" xfId="85"/>
    <cellStyle name="Normalny 19" xfId="86"/>
    <cellStyle name="Normalny 2" xfId="87"/>
    <cellStyle name="Normalny 2 10" xfId="88"/>
    <cellStyle name="Normalny 2 11" xfId="89"/>
    <cellStyle name="Normalny 2 12" xfId="90"/>
    <cellStyle name="Normalny 2 13" xfId="91"/>
    <cellStyle name="Normalny 2 14" xfId="92"/>
    <cellStyle name="Normalny 2 15" xfId="93"/>
    <cellStyle name="Normalny 2 16" xfId="94"/>
    <cellStyle name="Normalny 2 17" xfId="95"/>
    <cellStyle name="Normalny 2 18" xfId="96"/>
    <cellStyle name="Normalny 2 19" xfId="97"/>
    <cellStyle name="Normalny 2 2" xfId="98"/>
    <cellStyle name="Normalny 2 2 10" xfId="99"/>
    <cellStyle name="Normalny 2 2 11" xfId="100"/>
    <cellStyle name="Normalny 2 2 12" xfId="101"/>
    <cellStyle name="Normalny 2 2 13" xfId="102"/>
    <cellStyle name="Normalny 2 2 14" xfId="103"/>
    <cellStyle name="Normalny 2 2 15" xfId="104"/>
    <cellStyle name="Normalny 2 2 16" xfId="105"/>
    <cellStyle name="Normalny 2 2 17" xfId="106"/>
    <cellStyle name="Normalny 2 2 18" xfId="107"/>
    <cellStyle name="Normalny 2 2 19" xfId="108"/>
    <cellStyle name="Normalny 2 2 2" xfId="109"/>
    <cellStyle name="Normalny 2 2 20" xfId="110"/>
    <cellStyle name="Normalny 2 2 3" xfId="111"/>
    <cellStyle name="Normalny 2 2 4" xfId="112"/>
    <cellStyle name="Normalny 2 2 5" xfId="113"/>
    <cellStyle name="Normalny 2 2 6" xfId="114"/>
    <cellStyle name="Normalny 2 2 7" xfId="115"/>
    <cellStyle name="Normalny 2 2 8" xfId="116"/>
    <cellStyle name="Normalny 2 2 9" xfId="117"/>
    <cellStyle name="Normalny 2 2_układ wykonawczy 1495" xfId="118"/>
    <cellStyle name="Normalny 2 20" xfId="119"/>
    <cellStyle name="Normalny 2 21" xfId="120"/>
    <cellStyle name="Normalny 2 22" xfId="121"/>
    <cellStyle name="Normalny 2 23" xfId="122"/>
    <cellStyle name="Normalny 2 24" xfId="123"/>
    <cellStyle name="Normalny 2 3" xfId="124"/>
    <cellStyle name="Normalny 2 4" xfId="125"/>
    <cellStyle name="Normalny 2 5" xfId="126"/>
    <cellStyle name="Normalny 2 6" xfId="127"/>
    <cellStyle name="Normalny 2 7" xfId="128"/>
    <cellStyle name="Normalny 2 8" xfId="129"/>
    <cellStyle name="Normalny 2 9" xfId="130"/>
    <cellStyle name="Normalny 2_BIP roczny" xfId="131"/>
    <cellStyle name="Normalny 20" xfId="132"/>
    <cellStyle name="Normalny 20 2" xfId="133"/>
    <cellStyle name="Normalny 20 2 2" xfId="134"/>
    <cellStyle name="Normalny 20 3" xfId="135"/>
    <cellStyle name="Normalny 20 3 2" xfId="136"/>
    <cellStyle name="Normalny 20 3 3" xfId="137"/>
    <cellStyle name="Normalny 20 3 3 2" xfId="138"/>
    <cellStyle name="Normalny 21" xfId="139"/>
    <cellStyle name="Normalny 22" xfId="140"/>
    <cellStyle name="Normalny 23" xfId="141"/>
    <cellStyle name="Normalny 3" xfId="142"/>
    <cellStyle name="Normalny 4" xfId="143"/>
    <cellStyle name="Normalny 5" xfId="144"/>
    <cellStyle name="Normalny 5 2" xfId="145"/>
    <cellStyle name="Normalny 6" xfId="146"/>
    <cellStyle name="Normalny 7" xfId="147"/>
    <cellStyle name="Normalny 8" xfId="148"/>
    <cellStyle name="Normalny 9" xfId="149"/>
    <cellStyle name="Normalny_UKŁ WYK. 2006.xls Z DN. 18.01.06 2" xfId="150"/>
    <cellStyle name="Obliczenia" xfId="151"/>
    <cellStyle name="Followed Hyperlink" xfId="152"/>
    <cellStyle name="Percent" xfId="153"/>
    <cellStyle name="Suma" xfId="154"/>
    <cellStyle name="Tekst objaśnienia" xfId="155"/>
    <cellStyle name="Tekst ostrzeżenia" xfId="156"/>
    <cellStyle name="Tytuł" xfId="157"/>
    <cellStyle name="Uwaga" xfId="158"/>
    <cellStyle name="Currency" xfId="159"/>
    <cellStyle name="Currency [0]" xfId="160"/>
    <cellStyle name="Złe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zoomScale="90" zoomScaleNormal="90" workbookViewId="0" topLeftCell="A3">
      <selection activeCell="L17" sqref="L17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6.140625" style="0" customWidth="1"/>
    <col min="4" max="4" width="45.42187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00390625" style="0" customWidth="1"/>
    <col min="10" max="10" width="15.421875" style="0" customWidth="1"/>
  </cols>
  <sheetData>
    <row r="1" spans="1:10" ht="29.25" customHeight="1">
      <c r="A1" s="60" t="s">
        <v>36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ht="16.5" customHeight="1">
      <c r="A2" s="63" t="s">
        <v>33</v>
      </c>
      <c r="B2" s="64"/>
      <c r="C2" s="64"/>
      <c r="D2" s="64"/>
      <c r="E2" s="64"/>
      <c r="F2" s="64"/>
      <c r="G2" s="64"/>
      <c r="H2" s="64"/>
      <c r="I2" s="64"/>
      <c r="J2" s="65"/>
    </row>
    <row r="3" spans="1:10" ht="15.75">
      <c r="A3" s="26"/>
      <c r="B3" s="26"/>
      <c r="C3" s="26"/>
      <c r="D3" s="26"/>
      <c r="E3" s="26"/>
      <c r="F3" s="26"/>
      <c r="G3" s="26"/>
      <c r="H3" s="26"/>
      <c r="I3" s="26"/>
      <c r="J3" s="27" t="s">
        <v>0</v>
      </c>
    </row>
    <row r="4" spans="1:10" ht="15.75">
      <c r="A4" s="66" t="s">
        <v>1</v>
      </c>
      <c r="B4" s="66" t="s">
        <v>2</v>
      </c>
      <c r="C4" s="67" t="s">
        <v>3</v>
      </c>
      <c r="D4" s="67" t="s">
        <v>4</v>
      </c>
      <c r="E4" s="70" t="s">
        <v>5</v>
      </c>
      <c r="F4" s="70"/>
      <c r="G4" s="70" t="s">
        <v>6</v>
      </c>
      <c r="H4" s="70"/>
      <c r="I4" s="70" t="s">
        <v>7</v>
      </c>
      <c r="J4" s="70"/>
    </row>
    <row r="5" spans="1:11" ht="21.75" customHeight="1">
      <c r="A5" s="66"/>
      <c r="B5" s="66"/>
      <c r="C5" s="67"/>
      <c r="D5" s="67"/>
      <c r="E5" s="21" t="s">
        <v>8</v>
      </c>
      <c r="F5" s="21" t="s">
        <v>9</v>
      </c>
      <c r="G5" s="21" t="s">
        <v>8</v>
      </c>
      <c r="H5" s="21" t="s">
        <v>9</v>
      </c>
      <c r="I5" s="21" t="s">
        <v>8</v>
      </c>
      <c r="J5" s="21" t="s">
        <v>9</v>
      </c>
      <c r="K5" s="16"/>
    </row>
    <row r="6" spans="1:10" ht="25.5" customHeight="1">
      <c r="A6" s="49">
        <v>710</v>
      </c>
      <c r="B6" s="49"/>
      <c r="C6" s="49"/>
      <c r="D6" s="50" t="s">
        <v>38</v>
      </c>
      <c r="E6" s="51">
        <f aca="true" t="shared" si="0" ref="E6:J6">E7</f>
        <v>0</v>
      </c>
      <c r="F6" s="51">
        <f t="shared" si="0"/>
        <v>0</v>
      </c>
      <c r="G6" s="51">
        <f t="shared" si="0"/>
        <v>1600</v>
      </c>
      <c r="H6" s="51">
        <f t="shared" si="0"/>
        <v>1600</v>
      </c>
      <c r="I6" s="51">
        <f t="shared" si="0"/>
        <v>0</v>
      </c>
      <c r="J6" s="51">
        <f t="shared" si="0"/>
        <v>0</v>
      </c>
    </row>
    <row r="7" spans="1:10" ht="35.25" customHeight="1">
      <c r="A7" s="17"/>
      <c r="B7" s="17">
        <v>71013</v>
      </c>
      <c r="C7" s="17"/>
      <c r="D7" s="45" t="s">
        <v>39</v>
      </c>
      <c r="E7" s="19">
        <f aca="true" t="shared" si="1" ref="E7:J7">SUM(E8:E10)</f>
        <v>0</v>
      </c>
      <c r="F7" s="19">
        <f t="shared" si="1"/>
        <v>0</v>
      </c>
      <c r="G7" s="19">
        <f t="shared" si="1"/>
        <v>1600</v>
      </c>
      <c r="H7" s="19">
        <f t="shared" si="1"/>
        <v>1600</v>
      </c>
      <c r="I7" s="19">
        <f t="shared" si="1"/>
        <v>0</v>
      </c>
      <c r="J7" s="19">
        <f t="shared" si="1"/>
        <v>0</v>
      </c>
    </row>
    <row r="8" spans="1:10" ht="23.25" customHeight="1">
      <c r="A8" s="17"/>
      <c r="B8" s="17"/>
      <c r="C8" s="18">
        <v>4210</v>
      </c>
      <c r="D8" s="35" t="s">
        <v>40</v>
      </c>
      <c r="E8" s="20">
        <v>0</v>
      </c>
      <c r="F8" s="20">
        <v>0</v>
      </c>
      <c r="G8" s="20">
        <v>0</v>
      </c>
      <c r="H8" s="20">
        <v>1200</v>
      </c>
      <c r="I8" s="20">
        <v>0</v>
      </c>
      <c r="J8" s="20">
        <v>0</v>
      </c>
    </row>
    <row r="9" spans="1:10" ht="49.5" customHeight="1">
      <c r="A9" s="17"/>
      <c r="B9" s="17"/>
      <c r="C9" s="18">
        <v>4360</v>
      </c>
      <c r="D9" s="35" t="s">
        <v>71</v>
      </c>
      <c r="E9" s="20">
        <v>0</v>
      </c>
      <c r="F9" s="20">
        <v>0</v>
      </c>
      <c r="G9" s="20">
        <v>0</v>
      </c>
      <c r="H9" s="20">
        <v>400</v>
      </c>
      <c r="I9" s="20">
        <v>0</v>
      </c>
      <c r="J9" s="20">
        <v>0</v>
      </c>
    </row>
    <row r="10" spans="1:10" ht="26.25" customHeight="1">
      <c r="A10" s="17"/>
      <c r="B10" s="17"/>
      <c r="C10" s="18">
        <v>4410</v>
      </c>
      <c r="D10" s="35" t="s">
        <v>32</v>
      </c>
      <c r="E10" s="20">
        <v>0</v>
      </c>
      <c r="F10" s="20">
        <v>0</v>
      </c>
      <c r="G10" s="20">
        <v>1600</v>
      </c>
      <c r="H10" s="20">
        <v>0</v>
      </c>
      <c r="I10" s="20">
        <v>0</v>
      </c>
      <c r="J10" s="20">
        <v>0</v>
      </c>
    </row>
    <row r="11" spans="1:10" ht="25.5" customHeight="1">
      <c r="A11" s="49">
        <v>750</v>
      </c>
      <c r="B11" s="49"/>
      <c r="C11" s="49"/>
      <c r="D11" s="50" t="s">
        <v>28</v>
      </c>
      <c r="E11" s="51">
        <f aca="true" t="shared" si="2" ref="E11:J11">E12</f>
        <v>0</v>
      </c>
      <c r="F11" s="51">
        <f t="shared" si="2"/>
        <v>0</v>
      </c>
      <c r="G11" s="51">
        <f t="shared" si="2"/>
        <v>1500</v>
      </c>
      <c r="H11" s="51">
        <f t="shared" si="2"/>
        <v>1500</v>
      </c>
      <c r="I11" s="51">
        <f t="shared" si="2"/>
        <v>0</v>
      </c>
      <c r="J11" s="51">
        <f t="shared" si="2"/>
        <v>0</v>
      </c>
    </row>
    <row r="12" spans="1:10" ht="21.75" customHeight="1">
      <c r="A12" s="17"/>
      <c r="B12" s="17">
        <v>75075</v>
      </c>
      <c r="C12" s="17"/>
      <c r="D12" s="45" t="s">
        <v>41</v>
      </c>
      <c r="E12" s="19">
        <f aca="true" t="shared" si="3" ref="E12:J12">SUM(E13:E14)</f>
        <v>0</v>
      </c>
      <c r="F12" s="19">
        <f t="shared" si="3"/>
        <v>0</v>
      </c>
      <c r="G12" s="19">
        <f t="shared" si="3"/>
        <v>1500</v>
      </c>
      <c r="H12" s="19">
        <f t="shared" si="3"/>
        <v>1500</v>
      </c>
      <c r="I12" s="19">
        <f t="shared" si="3"/>
        <v>0</v>
      </c>
      <c r="J12" s="19">
        <f t="shared" si="3"/>
        <v>0</v>
      </c>
    </row>
    <row r="13" spans="1:10" ht="23.25" customHeight="1">
      <c r="A13" s="17"/>
      <c r="B13" s="17"/>
      <c r="C13" s="18">
        <v>4210</v>
      </c>
      <c r="D13" s="35" t="s">
        <v>40</v>
      </c>
      <c r="E13" s="20">
        <v>0</v>
      </c>
      <c r="F13" s="20">
        <v>0</v>
      </c>
      <c r="G13" s="20">
        <v>1500</v>
      </c>
      <c r="H13" s="20">
        <v>0</v>
      </c>
      <c r="I13" s="20">
        <v>0</v>
      </c>
      <c r="J13" s="20">
        <v>0</v>
      </c>
    </row>
    <row r="14" spans="1:10" ht="23.25" customHeight="1">
      <c r="A14" s="17"/>
      <c r="B14" s="17"/>
      <c r="C14" s="18">
        <v>4300</v>
      </c>
      <c r="D14" s="35" t="s">
        <v>37</v>
      </c>
      <c r="E14" s="20">
        <v>0</v>
      </c>
      <c r="F14" s="20">
        <v>0</v>
      </c>
      <c r="G14" s="20">
        <v>0</v>
      </c>
      <c r="H14" s="20">
        <v>1500</v>
      </c>
      <c r="I14" s="20">
        <v>0</v>
      </c>
      <c r="J14" s="20">
        <v>0</v>
      </c>
    </row>
    <row r="15" spans="1:10" ht="24" customHeight="1">
      <c r="A15" s="49">
        <v>801</v>
      </c>
      <c r="B15" s="49"/>
      <c r="C15" s="49"/>
      <c r="D15" s="50" t="s">
        <v>29</v>
      </c>
      <c r="E15" s="51">
        <f aca="true" t="shared" si="4" ref="E15:J15">+E16+E31+E37+E45+E60+E81+E79+E76</f>
        <v>0</v>
      </c>
      <c r="F15" s="51">
        <f t="shared" si="4"/>
        <v>0</v>
      </c>
      <c r="G15" s="51">
        <f t="shared" si="4"/>
        <v>253379</v>
      </c>
      <c r="H15" s="51">
        <f t="shared" si="4"/>
        <v>253379</v>
      </c>
      <c r="I15" s="51">
        <f t="shared" si="4"/>
        <v>0</v>
      </c>
      <c r="J15" s="51">
        <f t="shared" si="4"/>
        <v>0</v>
      </c>
    </row>
    <row r="16" spans="1:10" ht="25.5" customHeight="1">
      <c r="A16" s="17"/>
      <c r="B16" s="17">
        <v>80102</v>
      </c>
      <c r="C16" s="17"/>
      <c r="D16" s="45" t="s">
        <v>42</v>
      </c>
      <c r="E16" s="19">
        <f aca="true" t="shared" si="5" ref="E16:J16">SUM(E17:E30)</f>
        <v>0</v>
      </c>
      <c r="F16" s="19">
        <f t="shared" si="5"/>
        <v>0</v>
      </c>
      <c r="G16" s="19">
        <f t="shared" si="5"/>
        <v>52352</v>
      </c>
      <c r="H16" s="19">
        <f t="shared" si="5"/>
        <v>48073</v>
      </c>
      <c r="I16" s="19">
        <f t="shared" si="5"/>
        <v>0</v>
      </c>
      <c r="J16" s="19">
        <f t="shared" si="5"/>
        <v>0</v>
      </c>
    </row>
    <row r="17" spans="1:10" ht="23.25" customHeight="1">
      <c r="A17" s="17"/>
      <c r="B17" s="17"/>
      <c r="C17" s="18">
        <v>4010</v>
      </c>
      <c r="D17" s="35" t="s">
        <v>31</v>
      </c>
      <c r="E17" s="20">
        <v>0</v>
      </c>
      <c r="F17" s="20">
        <v>0</v>
      </c>
      <c r="G17" s="20">
        <v>25000</v>
      </c>
      <c r="H17" s="20">
        <v>32000</v>
      </c>
      <c r="I17" s="20">
        <v>0</v>
      </c>
      <c r="J17" s="20">
        <v>0</v>
      </c>
    </row>
    <row r="18" spans="1:10" ht="23.25" customHeight="1">
      <c r="A18" s="17"/>
      <c r="B18" s="17"/>
      <c r="C18" s="18">
        <v>4040</v>
      </c>
      <c r="D18" s="35" t="s">
        <v>43</v>
      </c>
      <c r="E18" s="20">
        <v>0</v>
      </c>
      <c r="F18" s="20">
        <v>0</v>
      </c>
      <c r="G18" s="20">
        <v>0</v>
      </c>
      <c r="H18" s="20">
        <v>871</v>
      </c>
      <c r="I18" s="20">
        <v>0</v>
      </c>
      <c r="J18" s="20">
        <v>0</v>
      </c>
    </row>
    <row r="19" spans="1:10" ht="23.25" customHeight="1">
      <c r="A19" s="17"/>
      <c r="B19" s="17"/>
      <c r="C19" s="18">
        <v>4110</v>
      </c>
      <c r="D19" s="35" t="s">
        <v>44</v>
      </c>
      <c r="E19" s="20">
        <v>0</v>
      </c>
      <c r="F19" s="20">
        <v>0</v>
      </c>
      <c r="G19" s="20">
        <v>10000</v>
      </c>
      <c r="H19" s="20">
        <v>8400</v>
      </c>
      <c r="I19" s="20">
        <v>0</v>
      </c>
      <c r="J19" s="20">
        <v>0</v>
      </c>
    </row>
    <row r="20" spans="1:10" ht="23.25" customHeight="1">
      <c r="A20" s="17"/>
      <c r="B20" s="17"/>
      <c r="C20" s="18">
        <v>4120</v>
      </c>
      <c r="D20" s="35" t="s">
        <v>45</v>
      </c>
      <c r="E20" s="20">
        <v>0</v>
      </c>
      <c r="F20" s="20">
        <v>0</v>
      </c>
      <c r="G20" s="20">
        <v>0</v>
      </c>
      <c r="H20" s="20">
        <v>3100</v>
      </c>
      <c r="I20" s="20">
        <v>0</v>
      </c>
      <c r="J20" s="20">
        <v>0</v>
      </c>
    </row>
    <row r="21" spans="1:10" ht="23.25" customHeight="1">
      <c r="A21" s="17"/>
      <c r="B21" s="17"/>
      <c r="C21" s="18">
        <v>4210</v>
      </c>
      <c r="D21" s="35" t="s">
        <v>40</v>
      </c>
      <c r="E21" s="20">
        <v>0</v>
      </c>
      <c r="F21" s="20">
        <v>0</v>
      </c>
      <c r="G21" s="20">
        <v>1057</v>
      </c>
      <c r="H21" s="20">
        <v>0</v>
      </c>
      <c r="I21" s="20">
        <v>0</v>
      </c>
      <c r="J21" s="20">
        <v>0</v>
      </c>
    </row>
    <row r="22" spans="1:10" ht="33.75" customHeight="1">
      <c r="A22" s="17"/>
      <c r="B22" s="17"/>
      <c r="C22" s="18">
        <v>4240</v>
      </c>
      <c r="D22" s="35" t="s">
        <v>46</v>
      </c>
      <c r="E22" s="20">
        <v>0</v>
      </c>
      <c r="F22" s="20">
        <v>0</v>
      </c>
      <c r="G22" s="20">
        <v>1645</v>
      </c>
      <c r="H22" s="20">
        <v>0</v>
      </c>
      <c r="I22" s="20">
        <v>0</v>
      </c>
      <c r="J22" s="20">
        <v>0</v>
      </c>
    </row>
    <row r="23" spans="1:10" ht="23.25" customHeight="1">
      <c r="A23" s="17"/>
      <c r="B23" s="17"/>
      <c r="C23" s="18">
        <v>4260</v>
      </c>
      <c r="D23" s="35" t="s">
        <v>47</v>
      </c>
      <c r="E23" s="20">
        <v>0</v>
      </c>
      <c r="F23" s="20">
        <v>0</v>
      </c>
      <c r="G23" s="20">
        <v>5000</v>
      </c>
      <c r="H23" s="20">
        <v>0</v>
      </c>
      <c r="I23" s="20">
        <v>0</v>
      </c>
      <c r="J23" s="20">
        <v>0</v>
      </c>
    </row>
    <row r="24" spans="1:10" ht="23.25" customHeight="1">
      <c r="A24" s="17"/>
      <c r="B24" s="17"/>
      <c r="C24" s="18">
        <v>4300</v>
      </c>
      <c r="D24" s="35" t="s">
        <v>37</v>
      </c>
      <c r="E24" s="20">
        <v>0</v>
      </c>
      <c r="F24" s="20">
        <v>0</v>
      </c>
      <c r="G24" s="20">
        <v>1000</v>
      </c>
      <c r="H24" s="20">
        <v>0</v>
      </c>
      <c r="I24" s="20">
        <v>0</v>
      </c>
      <c r="J24" s="20">
        <v>0</v>
      </c>
    </row>
    <row r="25" spans="1:10" ht="23.25" customHeight="1">
      <c r="A25" s="17"/>
      <c r="B25" s="17"/>
      <c r="C25" s="18">
        <v>4350</v>
      </c>
      <c r="D25" s="35" t="s">
        <v>48</v>
      </c>
      <c r="E25" s="20">
        <v>0</v>
      </c>
      <c r="F25" s="20">
        <v>0</v>
      </c>
      <c r="G25" s="20">
        <v>0</v>
      </c>
      <c r="H25" s="20">
        <v>140</v>
      </c>
      <c r="I25" s="20">
        <v>0</v>
      </c>
      <c r="J25" s="20">
        <v>0</v>
      </c>
    </row>
    <row r="26" spans="1:10" ht="52.5" customHeight="1">
      <c r="A26" s="17"/>
      <c r="B26" s="17"/>
      <c r="C26" s="18">
        <v>4370</v>
      </c>
      <c r="D26" s="35" t="s">
        <v>72</v>
      </c>
      <c r="E26" s="20">
        <v>0</v>
      </c>
      <c r="F26" s="20">
        <v>0</v>
      </c>
      <c r="G26" s="20">
        <v>0</v>
      </c>
      <c r="H26" s="20">
        <v>900</v>
      </c>
      <c r="I26" s="20">
        <v>0</v>
      </c>
      <c r="J26" s="20">
        <v>0</v>
      </c>
    </row>
    <row r="27" spans="1:10" ht="23.25" customHeight="1">
      <c r="A27" s="17"/>
      <c r="B27" s="17"/>
      <c r="C27" s="18">
        <v>4410</v>
      </c>
      <c r="D27" s="35" t="s">
        <v>32</v>
      </c>
      <c r="E27" s="20">
        <v>0</v>
      </c>
      <c r="F27" s="20">
        <v>0</v>
      </c>
      <c r="G27" s="20">
        <v>0</v>
      </c>
      <c r="H27" s="20">
        <v>700</v>
      </c>
      <c r="I27" s="20">
        <v>0</v>
      </c>
      <c r="J27" s="20">
        <v>0</v>
      </c>
    </row>
    <row r="28" spans="1:10" ht="23.25" customHeight="1">
      <c r="A28" s="17"/>
      <c r="B28" s="17"/>
      <c r="C28" s="18">
        <v>4420</v>
      </c>
      <c r="D28" s="35" t="s">
        <v>49</v>
      </c>
      <c r="E28" s="20">
        <v>0</v>
      </c>
      <c r="F28" s="20">
        <v>0</v>
      </c>
      <c r="G28" s="20">
        <v>0</v>
      </c>
      <c r="H28" s="20">
        <v>945</v>
      </c>
      <c r="I28" s="20">
        <v>0</v>
      </c>
      <c r="J28" s="20">
        <v>0</v>
      </c>
    </row>
    <row r="29" spans="1:10" ht="25.5" customHeight="1">
      <c r="A29" s="17"/>
      <c r="B29" s="17"/>
      <c r="C29" s="18">
        <v>4430</v>
      </c>
      <c r="D29" s="35" t="s">
        <v>50</v>
      </c>
      <c r="E29" s="20">
        <v>0</v>
      </c>
      <c r="F29" s="20">
        <v>0</v>
      </c>
      <c r="G29" s="20">
        <v>0</v>
      </c>
      <c r="H29" s="20">
        <v>17</v>
      </c>
      <c r="I29" s="20">
        <v>0</v>
      </c>
      <c r="J29" s="20">
        <v>0</v>
      </c>
    </row>
    <row r="30" spans="1:10" ht="33.75" customHeight="1">
      <c r="A30" s="17"/>
      <c r="B30" s="17"/>
      <c r="C30" s="18">
        <v>4440</v>
      </c>
      <c r="D30" s="35" t="s">
        <v>51</v>
      </c>
      <c r="E30" s="20">
        <v>0</v>
      </c>
      <c r="F30" s="20">
        <v>0</v>
      </c>
      <c r="G30" s="20">
        <v>8650</v>
      </c>
      <c r="H30" s="20">
        <v>1000</v>
      </c>
      <c r="I30" s="20">
        <v>0</v>
      </c>
      <c r="J30" s="20">
        <v>0</v>
      </c>
    </row>
    <row r="31" spans="1:10" ht="25.5" customHeight="1">
      <c r="A31" s="17"/>
      <c r="B31" s="17">
        <v>80110</v>
      </c>
      <c r="C31" s="17"/>
      <c r="D31" s="45" t="s">
        <v>54</v>
      </c>
      <c r="E31" s="19">
        <f aca="true" t="shared" si="6" ref="E31:J31">SUM(E32:E36)</f>
        <v>0</v>
      </c>
      <c r="F31" s="19">
        <f t="shared" si="6"/>
        <v>0</v>
      </c>
      <c r="G31" s="19">
        <f t="shared" si="6"/>
        <v>21700</v>
      </c>
      <c r="H31" s="19">
        <f t="shared" si="6"/>
        <v>170</v>
      </c>
      <c r="I31" s="19">
        <f t="shared" si="6"/>
        <v>0</v>
      </c>
      <c r="J31" s="19">
        <f t="shared" si="6"/>
        <v>0</v>
      </c>
    </row>
    <row r="32" spans="1:10" ht="23.25" customHeight="1">
      <c r="A32" s="17"/>
      <c r="B32" s="17"/>
      <c r="C32" s="18">
        <v>4010</v>
      </c>
      <c r="D32" s="35" t="s">
        <v>31</v>
      </c>
      <c r="E32" s="20">
        <v>0</v>
      </c>
      <c r="F32" s="20">
        <v>0</v>
      </c>
      <c r="G32" s="20">
        <v>17300</v>
      </c>
      <c r="H32" s="20">
        <v>0</v>
      </c>
      <c r="I32" s="20">
        <v>0</v>
      </c>
      <c r="J32" s="20">
        <v>0</v>
      </c>
    </row>
    <row r="33" spans="1:10" ht="23.25" customHeight="1">
      <c r="A33" s="17"/>
      <c r="B33" s="17"/>
      <c r="C33" s="18">
        <v>4110</v>
      </c>
      <c r="D33" s="35" t="s">
        <v>44</v>
      </c>
      <c r="E33" s="20">
        <v>0</v>
      </c>
      <c r="F33" s="20">
        <v>0</v>
      </c>
      <c r="G33" s="20">
        <v>600</v>
      </c>
      <c r="H33" s="20">
        <v>0</v>
      </c>
      <c r="I33" s="20">
        <v>0</v>
      </c>
      <c r="J33" s="20">
        <v>0</v>
      </c>
    </row>
    <row r="34" spans="1:10" ht="23.25" customHeight="1">
      <c r="A34" s="17"/>
      <c r="B34" s="17"/>
      <c r="C34" s="18">
        <v>4210</v>
      </c>
      <c r="D34" s="35" t="s">
        <v>40</v>
      </c>
      <c r="E34" s="20">
        <v>0</v>
      </c>
      <c r="F34" s="20">
        <v>0</v>
      </c>
      <c r="G34" s="20">
        <v>2100</v>
      </c>
      <c r="H34" s="20">
        <v>0</v>
      </c>
      <c r="I34" s="20">
        <v>0</v>
      </c>
      <c r="J34" s="20">
        <v>0</v>
      </c>
    </row>
    <row r="35" spans="1:10" ht="23.25" customHeight="1">
      <c r="A35" s="17"/>
      <c r="B35" s="17"/>
      <c r="C35" s="18">
        <v>4260</v>
      </c>
      <c r="D35" s="35" t="s">
        <v>47</v>
      </c>
      <c r="E35" s="20">
        <v>0</v>
      </c>
      <c r="F35" s="20">
        <v>0</v>
      </c>
      <c r="G35" s="20">
        <v>1600</v>
      </c>
      <c r="H35" s="20">
        <v>0</v>
      </c>
      <c r="I35" s="20">
        <v>0</v>
      </c>
      <c r="J35" s="20">
        <v>0</v>
      </c>
    </row>
    <row r="36" spans="1:10" ht="35.25" customHeight="1">
      <c r="A36" s="17"/>
      <c r="B36" s="17"/>
      <c r="C36" s="18">
        <v>4700</v>
      </c>
      <c r="D36" s="35" t="s">
        <v>56</v>
      </c>
      <c r="E36" s="20">
        <v>0</v>
      </c>
      <c r="F36" s="20">
        <v>0</v>
      </c>
      <c r="G36" s="20">
        <v>100</v>
      </c>
      <c r="H36" s="20">
        <v>170</v>
      </c>
      <c r="I36" s="20">
        <v>0</v>
      </c>
      <c r="J36" s="20">
        <v>0</v>
      </c>
    </row>
    <row r="37" spans="1:10" ht="25.5" customHeight="1">
      <c r="A37" s="17"/>
      <c r="B37" s="17">
        <v>80111</v>
      </c>
      <c r="C37" s="17"/>
      <c r="D37" s="45" t="s">
        <v>52</v>
      </c>
      <c r="E37" s="19">
        <f aca="true" t="shared" si="7" ref="E37:J37">SUM(E38:E44)</f>
        <v>0</v>
      </c>
      <c r="F37" s="19">
        <f t="shared" si="7"/>
        <v>0</v>
      </c>
      <c r="G37" s="19">
        <f t="shared" si="7"/>
        <v>3171</v>
      </c>
      <c r="H37" s="19">
        <f t="shared" si="7"/>
        <v>7450</v>
      </c>
      <c r="I37" s="19">
        <f t="shared" si="7"/>
        <v>0</v>
      </c>
      <c r="J37" s="19">
        <f t="shared" si="7"/>
        <v>0</v>
      </c>
    </row>
    <row r="38" spans="1:10" ht="23.25" customHeight="1">
      <c r="A38" s="17"/>
      <c r="B38" s="17"/>
      <c r="C38" s="18">
        <v>3020</v>
      </c>
      <c r="D38" s="35" t="s">
        <v>53</v>
      </c>
      <c r="E38" s="20">
        <v>0</v>
      </c>
      <c r="F38" s="20">
        <v>0</v>
      </c>
      <c r="G38" s="20">
        <v>0</v>
      </c>
      <c r="H38" s="20">
        <v>500</v>
      </c>
      <c r="I38" s="20">
        <v>0</v>
      </c>
      <c r="J38" s="20">
        <v>0</v>
      </c>
    </row>
    <row r="39" spans="1:10" ht="23.25" customHeight="1">
      <c r="A39" s="17"/>
      <c r="B39" s="17"/>
      <c r="C39" s="18">
        <v>4040</v>
      </c>
      <c r="D39" s="35" t="s">
        <v>43</v>
      </c>
      <c r="E39" s="20">
        <v>0</v>
      </c>
      <c r="F39" s="20">
        <v>0</v>
      </c>
      <c r="G39" s="20">
        <v>0</v>
      </c>
      <c r="H39" s="20">
        <v>950</v>
      </c>
      <c r="I39" s="20">
        <v>0</v>
      </c>
      <c r="J39" s="20">
        <v>0</v>
      </c>
    </row>
    <row r="40" spans="1:10" ht="23.25" customHeight="1">
      <c r="A40" s="17"/>
      <c r="B40" s="17"/>
      <c r="C40" s="18">
        <v>4120</v>
      </c>
      <c r="D40" s="35" t="s">
        <v>45</v>
      </c>
      <c r="E40" s="20">
        <v>0</v>
      </c>
      <c r="F40" s="20">
        <v>0</v>
      </c>
      <c r="G40" s="20">
        <v>0</v>
      </c>
      <c r="H40" s="20">
        <v>6000</v>
      </c>
      <c r="I40" s="20">
        <v>0</v>
      </c>
      <c r="J40" s="20">
        <v>0</v>
      </c>
    </row>
    <row r="41" spans="1:10" ht="23.25" customHeight="1">
      <c r="A41" s="17"/>
      <c r="B41" s="17"/>
      <c r="C41" s="18">
        <v>4210</v>
      </c>
      <c r="D41" s="35" t="s">
        <v>40</v>
      </c>
      <c r="E41" s="20">
        <v>0</v>
      </c>
      <c r="F41" s="20">
        <v>0</v>
      </c>
      <c r="G41" s="20">
        <v>115</v>
      </c>
      <c r="H41" s="20">
        <v>0</v>
      </c>
      <c r="I41" s="20">
        <v>0</v>
      </c>
      <c r="J41" s="20">
        <v>0</v>
      </c>
    </row>
    <row r="42" spans="1:10" ht="35.25" customHeight="1">
      <c r="A42" s="17"/>
      <c r="B42" s="17"/>
      <c r="C42" s="18">
        <v>4240</v>
      </c>
      <c r="D42" s="35" t="s">
        <v>46</v>
      </c>
      <c r="E42" s="20">
        <v>0</v>
      </c>
      <c r="F42" s="20">
        <v>0</v>
      </c>
      <c r="G42" s="20">
        <v>800</v>
      </c>
      <c r="H42" s="20">
        <v>0</v>
      </c>
      <c r="I42" s="20">
        <v>0</v>
      </c>
      <c r="J42" s="20">
        <v>0</v>
      </c>
    </row>
    <row r="43" spans="1:10" ht="22.5" customHeight="1">
      <c r="A43" s="17"/>
      <c r="B43" s="17"/>
      <c r="C43" s="18">
        <v>4260</v>
      </c>
      <c r="D43" s="35" t="s">
        <v>47</v>
      </c>
      <c r="E43" s="20">
        <v>0</v>
      </c>
      <c r="F43" s="20">
        <v>0</v>
      </c>
      <c r="G43" s="20">
        <v>1500</v>
      </c>
      <c r="H43" s="20">
        <v>0</v>
      </c>
      <c r="I43" s="20">
        <v>0</v>
      </c>
      <c r="J43" s="20">
        <v>0</v>
      </c>
    </row>
    <row r="44" spans="1:10" ht="37.5" customHeight="1">
      <c r="A44" s="17"/>
      <c r="B44" s="17"/>
      <c r="C44" s="18">
        <v>4440</v>
      </c>
      <c r="D44" s="35" t="s">
        <v>51</v>
      </c>
      <c r="E44" s="20">
        <v>0</v>
      </c>
      <c r="F44" s="20">
        <v>0</v>
      </c>
      <c r="G44" s="20">
        <v>756</v>
      </c>
      <c r="H44" s="20">
        <v>0</v>
      </c>
      <c r="I44" s="20">
        <v>0</v>
      </c>
      <c r="J44" s="20">
        <v>0</v>
      </c>
    </row>
    <row r="45" spans="1:10" ht="25.5" customHeight="1">
      <c r="A45" s="17"/>
      <c r="B45" s="17">
        <v>80120</v>
      </c>
      <c r="C45" s="17"/>
      <c r="D45" s="45" t="s">
        <v>30</v>
      </c>
      <c r="E45" s="19">
        <f aca="true" t="shared" si="8" ref="E45:J45">SUM(E46:E59)</f>
        <v>0</v>
      </c>
      <c r="F45" s="19">
        <f t="shared" si="8"/>
        <v>0</v>
      </c>
      <c r="G45" s="19">
        <f t="shared" si="8"/>
        <v>39528</v>
      </c>
      <c r="H45" s="19">
        <f t="shared" si="8"/>
        <v>49380</v>
      </c>
      <c r="I45" s="19">
        <f t="shared" si="8"/>
        <v>0</v>
      </c>
      <c r="J45" s="19">
        <f t="shared" si="8"/>
        <v>0</v>
      </c>
    </row>
    <row r="46" spans="1:10" ht="23.25" customHeight="1">
      <c r="A46" s="17"/>
      <c r="B46" s="17"/>
      <c r="C46" s="18">
        <v>3020</v>
      </c>
      <c r="D46" s="35" t="s">
        <v>53</v>
      </c>
      <c r="E46" s="20">
        <v>0</v>
      </c>
      <c r="F46" s="20">
        <v>0</v>
      </c>
      <c r="G46" s="20">
        <v>1640</v>
      </c>
      <c r="H46" s="20">
        <v>400</v>
      </c>
      <c r="I46" s="20">
        <v>0</v>
      </c>
      <c r="J46" s="20">
        <v>0</v>
      </c>
    </row>
    <row r="47" spans="1:10" ht="23.25" customHeight="1">
      <c r="A47" s="17"/>
      <c r="B47" s="17"/>
      <c r="C47" s="18">
        <v>4010</v>
      </c>
      <c r="D47" s="35" t="s">
        <v>31</v>
      </c>
      <c r="E47" s="20">
        <v>0</v>
      </c>
      <c r="F47" s="20">
        <v>0</v>
      </c>
      <c r="G47" s="20">
        <v>5000</v>
      </c>
      <c r="H47" s="20">
        <v>28000</v>
      </c>
      <c r="I47" s="20">
        <v>0</v>
      </c>
      <c r="J47" s="20">
        <v>0</v>
      </c>
    </row>
    <row r="48" spans="1:10" ht="23.25" customHeight="1">
      <c r="A48" s="17"/>
      <c r="B48" s="17"/>
      <c r="C48" s="18">
        <v>4110</v>
      </c>
      <c r="D48" s="35" t="s">
        <v>44</v>
      </c>
      <c r="E48" s="20">
        <v>0</v>
      </c>
      <c r="F48" s="20">
        <v>0</v>
      </c>
      <c r="G48" s="20">
        <v>23100</v>
      </c>
      <c r="H48" s="20">
        <v>0</v>
      </c>
      <c r="I48" s="20">
        <v>0</v>
      </c>
      <c r="J48" s="20">
        <v>0</v>
      </c>
    </row>
    <row r="49" spans="1:10" ht="23.25" customHeight="1">
      <c r="A49" s="17"/>
      <c r="B49" s="17"/>
      <c r="C49" s="18">
        <v>4170</v>
      </c>
      <c r="D49" s="35" t="s">
        <v>76</v>
      </c>
      <c r="E49" s="20">
        <v>0</v>
      </c>
      <c r="F49" s="20">
        <v>0</v>
      </c>
      <c r="G49" s="20">
        <v>0</v>
      </c>
      <c r="H49" s="20">
        <v>1640</v>
      </c>
      <c r="I49" s="20">
        <v>0</v>
      </c>
      <c r="J49" s="20">
        <v>0</v>
      </c>
    </row>
    <row r="50" spans="1:10" ht="23.25" customHeight="1">
      <c r="A50" s="17"/>
      <c r="B50" s="17"/>
      <c r="C50" s="18">
        <v>4210</v>
      </c>
      <c r="D50" s="35" t="s">
        <v>40</v>
      </c>
      <c r="E50" s="20">
        <v>0</v>
      </c>
      <c r="F50" s="20">
        <v>0</v>
      </c>
      <c r="G50" s="20">
        <v>3200</v>
      </c>
      <c r="H50" s="20">
        <v>0</v>
      </c>
      <c r="I50" s="20">
        <v>0</v>
      </c>
      <c r="J50" s="20">
        <v>0</v>
      </c>
    </row>
    <row r="51" spans="1:10" ht="23.25" customHeight="1">
      <c r="A51" s="17"/>
      <c r="B51" s="17"/>
      <c r="C51" s="18">
        <v>4260</v>
      </c>
      <c r="D51" s="35" t="s">
        <v>47</v>
      </c>
      <c r="E51" s="20">
        <v>0</v>
      </c>
      <c r="F51" s="20">
        <v>0</v>
      </c>
      <c r="G51" s="20">
        <v>1400</v>
      </c>
      <c r="H51" s="20">
        <v>0</v>
      </c>
      <c r="I51" s="20">
        <v>0</v>
      </c>
      <c r="J51" s="20">
        <v>0</v>
      </c>
    </row>
    <row r="52" spans="1:10" ht="23.25" customHeight="1">
      <c r="A52" s="17"/>
      <c r="B52" s="17"/>
      <c r="C52" s="18">
        <v>4270</v>
      </c>
      <c r="D52" s="35" t="s">
        <v>55</v>
      </c>
      <c r="E52" s="20">
        <v>0</v>
      </c>
      <c r="F52" s="20">
        <v>0</v>
      </c>
      <c r="G52" s="20">
        <v>0</v>
      </c>
      <c r="H52" s="20">
        <v>3000</v>
      </c>
      <c r="I52" s="20">
        <v>0</v>
      </c>
      <c r="J52" s="20">
        <v>0</v>
      </c>
    </row>
    <row r="53" spans="1:10" ht="23.25" customHeight="1">
      <c r="A53" s="17"/>
      <c r="B53" s="17"/>
      <c r="C53" s="18">
        <v>4300</v>
      </c>
      <c r="D53" s="35" t="s">
        <v>37</v>
      </c>
      <c r="E53" s="20">
        <v>0</v>
      </c>
      <c r="F53" s="20">
        <v>0</v>
      </c>
      <c r="G53" s="20">
        <v>2740</v>
      </c>
      <c r="H53" s="20">
        <v>0</v>
      </c>
      <c r="I53" s="20">
        <v>0</v>
      </c>
      <c r="J53" s="20">
        <v>0</v>
      </c>
    </row>
    <row r="54" spans="1:10" ht="50.25" customHeight="1">
      <c r="A54" s="17"/>
      <c r="B54" s="17"/>
      <c r="C54" s="18">
        <v>4370</v>
      </c>
      <c r="D54" s="35" t="s">
        <v>72</v>
      </c>
      <c r="E54" s="20">
        <v>0</v>
      </c>
      <c r="F54" s="20">
        <v>0</v>
      </c>
      <c r="G54" s="20">
        <v>0</v>
      </c>
      <c r="H54" s="20">
        <v>300</v>
      </c>
      <c r="I54" s="20">
        <v>0</v>
      </c>
      <c r="J54" s="20">
        <v>0</v>
      </c>
    </row>
    <row r="55" spans="1:10" ht="42" customHeight="1">
      <c r="A55" s="17"/>
      <c r="B55" s="17"/>
      <c r="C55" s="18">
        <v>4390</v>
      </c>
      <c r="D55" s="35" t="s">
        <v>77</v>
      </c>
      <c r="E55" s="20">
        <v>0</v>
      </c>
      <c r="F55" s="20">
        <v>0</v>
      </c>
      <c r="G55" s="20">
        <v>1600</v>
      </c>
      <c r="H55" s="20">
        <v>0</v>
      </c>
      <c r="I55" s="20">
        <v>0</v>
      </c>
      <c r="J55" s="20">
        <v>0</v>
      </c>
    </row>
    <row r="56" spans="1:10" ht="23.25" customHeight="1">
      <c r="A56" s="17"/>
      <c r="B56" s="17"/>
      <c r="C56" s="18">
        <v>4410</v>
      </c>
      <c r="D56" s="35" t="s">
        <v>32</v>
      </c>
      <c r="E56" s="20">
        <v>0</v>
      </c>
      <c r="F56" s="20">
        <v>0</v>
      </c>
      <c r="G56" s="20">
        <v>0</v>
      </c>
      <c r="H56" s="20">
        <v>1500</v>
      </c>
      <c r="I56" s="20">
        <v>0</v>
      </c>
      <c r="J56" s="20">
        <v>0</v>
      </c>
    </row>
    <row r="57" spans="1:10" ht="23.25" customHeight="1">
      <c r="A57" s="17"/>
      <c r="B57" s="17"/>
      <c r="C57" s="18">
        <v>4420</v>
      </c>
      <c r="D57" s="35" t="s">
        <v>49</v>
      </c>
      <c r="E57" s="20">
        <v>0</v>
      </c>
      <c r="F57" s="20">
        <v>0</v>
      </c>
      <c r="G57" s="20">
        <v>0</v>
      </c>
      <c r="H57" s="20">
        <v>440</v>
      </c>
      <c r="I57" s="20">
        <v>0</v>
      </c>
      <c r="J57" s="20">
        <v>0</v>
      </c>
    </row>
    <row r="58" spans="1:10" ht="32.25" customHeight="1">
      <c r="A58" s="17"/>
      <c r="B58" s="17"/>
      <c r="C58" s="18">
        <v>4440</v>
      </c>
      <c r="D58" s="35" t="s">
        <v>51</v>
      </c>
      <c r="E58" s="20">
        <v>0</v>
      </c>
      <c r="F58" s="20">
        <v>0</v>
      </c>
      <c r="G58" s="20">
        <v>638</v>
      </c>
      <c r="H58" s="20">
        <v>12500</v>
      </c>
      <c r="I58" s="20">
        <v>0</v>
      </c>
      <c r="J58" s="20">
        <v>0</v>
      </c>
    </row>
    <row r="59" spans="1:10" ht="34.5" customHeight="1">
      <c r="A59" s="17"/>
      <c r="B59" s="17"/>
      <c r="C59" s="18">
        <v>4700</v>
      </c>
      <c r="D59" s="35" t="s">
        <v>56</v>
      </c>
      <c r="E59" s="20">
        <v>0</v>
      </c>
      <c r="F59" s="20">
        <v>0</v>
      </c>
      <c r="G59" s="20">
        <v>210</v>
      </c>
      <c r="H59" s="20">
        <v>1600</v>
      </c>
      <c r="I59" s="20">
        <v>0</v>
      </c>
      <c r="J59" s="20">
        <v>0</v>
      </c>
    </row>
    <row r="60" spans="1:10" ht="25.5" customHeight="1">
      <c r="A60" s="17"/>
      <c r="B60" s="17">
        <v>80130</v>
      </c>
      <c r="C60" s="17"/>
      <c r="D60" s="45" t="s">
        <v>57</v>
      </c>
      <c r="E60" s="19">
        <f aca="true" t="shared" si="9" ref="E60:J60">SUM(E61:E75)</f>
        <v>0</v>
      </c>
      <c r="F60" s="19">
        <f t="shared" si="9"/>
        <v>0</v>
      </c>
      <c r="G60" s="19">
        <f t="shared" si="9"/>
        <v>82546</v>
      </c>
      <c r="H60" s="19">
        <f t="shared" si="9"/>
        <v>141432</v>
      </c>
      <c r="I60" s="19">
        <f t="shared" si="9"/>
        <v>0</v>
      </c>
      <c r="J60" s="19">
        <f t="shared" si="9"/>
        <v>0</v>
      </c>
    </row>
    <row r="61" spans="1:10" ht="23.25" customHeight="1">
      <c r="A61" s="17"/>
      <c r="B61" s="17"/>
      <c r="C61" s="18">
        <v>3020</v>
      </c>
      <c r="D61" s="35" t="s">
        <v>53</v>
      </c>
      <c r="E61" s="20">
        <v>0</v>
      </c>
      <c r="F61" s="20">
        <v>0</v>
      </c>
      <c r="G61" s="20">
        <v>6400</v>
      </c>
      <c r="H61" s="20">
        <v>200</v>
      </c>
      <c r="I61" s="20">
        <v>0</v>
      </c>
      <c r="J61" s="20">
        <v>0</v>
      </c>
    </row>
    <row r="62" spans="1:10" ht="23.25" customHeight="1">
      <c r="A62" s="17"/>
      <c r="B62" s="17"/>
      <c r="C62" s="18">
        <v>4010</v>
      </c>
      <c r="D62" s="35" t="s">
        <v>31</v>
      </c>
      <c r="E62" s="20">
        <v>0</v>
      </c>
      <c r="F62" s="20">
        <v>0</v>
      </c>
      <c r="G62" s="20">
        <v>18500</v>
      </c>
      <c r="H62" s="20">
        <v>98100</v>
      </c>
      <c r="I62" s="20">
        <v>0</v>
      </c>
      <c r="J62" s="20">
        <v>0</v>
      </c>
    </row>
    <row r="63" spans="1:10" ht="23.25" customHeight="1">
      <c r="A63" s="17"/>
      <c r="B63" s="17"/>
      <c r="C63" s="18">
        <v>4110</v>
      </c>
      <c r="D63" s="35" t="s">
        <v>44</v>
      </c>
      <c r="E63" s="20">
        <v>0</v>
      </c>
      <c r="F63" s="20">
        <v>0</v>
      </c>
      <c r="G63" s="20">
        <v>16900</v>
      </c>
      <c r="H63" s="20">
        <v>0</v>
      </c>
      <c r="I63" s="20">
        <v>0</v>
      </c>
      <c r="J63" s="20">
        <v>0</v>
      </c>
    </row>
    <row r="64" spans="1:10" ht="23.25" customHeight="1">
      <c r="A64" s="17"/>
      <c r="B64" s="17"/>
      <c r="C64" s="18">
        <v>4120</v>
      </c>
      <c r="D64" s="35" t="s">
        <v>45</v>
      </c>
      <c r="E64" s="20">
        <v>0</v>
      </c>
      <c r="F64" s="20">
        <v>0</v>
      </c>
      <c r="G64" s="20">
        <v>0</v>
      </c>
      <c r="H64" s="20">
        <v>9100</v>
      </c>
      <c r="I64" s="20">
        <v>0</v>
      </c>
      <c r="J64" s="20">
        <v>0</v>
      </c>
    </row>
    <row r="65" spans="1:10" ht="23.25" customHeight="1">
      <c r="A65" s="17"/>
      <c r="B65" s="17"/>
      <c r="C65" s="18">
        <v>4170</v>
      </c>
      <c r="D65" s="35" t="s">
        <v>76</v>
      </c>
      <c r="E65" s="20">
        <v>0</v>
      </c>
      <c r="F65" s="20">
        <v>0</v>
      </c>
      <c r="G65" s="20">
        <v>0</v>
      </c>
      <c r="H65" s="20">
        <v>1300</v>
      </c>
      <c r="I65" s="20">
        <v>0</v>
      </c>
      <c r="J65" s="20">
        <v>0</v>
      </c>
    </row>
    <row r="66" spans="1:10" ht="23.25" customHeight="1">
      <c r="A66" s="17"/>
      <c r="B66" s="17"/>
      <c r="C66" s="18">
        <v>4210</v>
      </c>
      <c r="D66" s="35" t="s">
        <v>40</v>
      </c>
      <c r="E66" s="20">
        <v>0</v>
      </c>
      <c r="F66" s="20">
        <v>0</v>
      </c>
      <c r="G66" s="20">
        <v>8400</v>
      </c>
      <c r="H66" s="20">
        <v>0</v>
      </c>
      <c r="I66" s="20">
        <v>0</v>
      </c>
      <c r="J66" s="20">
        <v>0</v>
      </c>
    </row>
    <row r="67" spans="1:10" ht="21.75" customHeight="1">
      <c r="A67" s="17"/>
      <c r="B67" s="17"/>
      <c r="C67" s="18">
        <v>4260</v>
      </c>
      <c r="D67" s="35" t="s">
        <v>47</v>
      </c>
      <c r="E67" s="20">
        <v>0</v>
      </c>
      <c r="F67" s="20">
        <v>0</v>
      </c>
      <c r="G67" s="20">
        <v>0</v>
      </c>
      <c r="H67" s="20">
        <v>3000</v>
      </c>
      <c r="I67" s="20">
        <v>0</v>
      </c>
      <c r="J67" s="20">
        <v>0</v>
      </c>
    </row>
    <row r="68" spans="1:10" ht="23.25" customHeight="1">
      <c r="A68" s="17"/>
      <c r="B68" s="17"/>
      <c r="C68" s="18">
        <v>4270</v>
      </c>
      <c r="D68" s="35" t="s">
        <v>55</v>
      </c>
      <c r="E68" s="20">
        <v>0</v>
      </c>
      <c r="F68" s="20">
        <v>0</v>
      </c>
      <c r="G68" s="20">
        <v>0</v>
      </c>
      <c r="H68" s="20">
        <v>8900</v>
      </c>
      <c r="I68" s="20">
        <v>0</v>
      </c>
      <c r="J68" s="20">
        <v>0</v>
      </c>
    </row>
    <row r="69" spans="1:10" ht="23.25" customHeight="1">
      <c r="A69" s="17"/>
      <c r="B69" s="17"/>
      <c r="C69" s="18">
        <v>4300</v>
      </c>
      <c r="D69" s="35" t="s">
        <v>37</v>
      </c>
      <c r="E69" s="20">
        <v>0</v>
      </c>
      <c r="F69" s="20">
        <v>0</v>
      </c>
      <c r="G69" s="20">
        <v>6330</v>
      </c>
      <c r="H69" s="20">
        <v>0</v>
      </c>
      <c r="I69" s="20">
        <v>0</v>
      </c>
      <c r="J69" s="20">
        <v>0</v>
      </c>
    </row>
    <row r="70" spans="1:10" ht="52.5" customHeight="1">
      <c r="A70" s="17"/>
      <c r="B70" s="17"/>
      <c r="C70" s="18">
        <v>4370</v>
      </c>
      <c r="D70" s="35" t="s">
        <v>72</v>
      </c>
      <c r="E70" s="20">
        <v>0</v>
      </c>
      <c r="F70" s="20">
        <v>0</v>
      </c>
      <c r="G70" s="20">
        <v>0</v>
      </c>
      <c r="H70" s="20">
        <v>2600</v>
      </c>
      <c r="I70" s="20">
        <v>0</v>
      </c>
      <c r="J70" s="20">
        <v>0</v>
      </c>
    </row>
    <row r="71" spans="1:10" ht="23.25" customHeight="1">
      <c r="A71" s="17"/>
      <c r="B71" s="17"/>
      <c r="C71" s="18">
        <v>4410</v>
      </c>
      <c r="D71" s="35" t="s">
        <v>32</v>
      </c>
      <c r="E71" s="20">
        <v>0</v>
      </c>
      <c r="F71" s="20">
        <v>0</v>
      </c>
      <c r="G71" s="20">
        <v>800</v>
      </c>
      <c r="H71" s="20">
        <v>600</v>
      </c>
      <c r="I71" s="20">
        <v>0</v>
      </c>
      <c r="J71" s="20">
        <v>0</v>
      </c>
    </row>
    <row r="72" spans="1:10" ht="23.25" customHeight="1">
      <c r="A72" s="17"/>
      <c r="B72" s="17"/>
      <c r="C72" s="18">
        <v>4420</v>
      </c>
      <c r="D72" s="35" t="s">
        <v>49</v>
      </c>
      <c r="E72" s="20">
        <v>0</v>
      </c>
      <c r="F72" s="20">
        <v>0</v>
      </c>
      <c r="G72" s="20">
        <v>0</v>
      </c>
      <c r="H72" s="20">
        <v>560</v>
      </c>
      <c r="I72" s="20">
        <v>0</v>
      </c>
      <c r="J72" s="20">
        <v>0</v>
      </c>
    </row>
    <row r="73" spans="1:10" ht="23.25" customHeight="1">
      <c r="A73" s="17"/>
      <c r="B73" s="17"/>
      <c r="C73" s="18">
        <v>4430</v>
      </c>
      <c r="D73" s="35" t="s">
        <v>50</v>
      </c>
      <c r="E73" s="20">
        <v>0</v>
      </c>
      <c r="F73" s="20">
        <v>0</v>
      </c>
      <c r="G73" s="20">
        <v>0</v>
      </c>
      <c r="H73" s="20">
        <v>2070</v>
      </c>
      <c r="I73" s="20">
        <v>0</v>
      </c>
      <c r="J73" s="20">
        <v>0</v>
      </c>
    </row>
    <row r="74" spans="1:10" ht="37.5" customHeight="1">
      <c r="A74" s="17"/>
      <c r="B74" s="17"/>
      <c r="C74" s="18">
        <v>4440</v>
      </c>
      <c r="D74" s="35" t="s">
        <v>51</v>
      </c>
      <c r="E74" s="20">
        <v>0</v>
      </c>
      <c r="F74" s="20">
        <v>0</v>
      </c>
      <c r="G74" s="20">
        <v>24016</v>
      </c>
      <c r="H74" s="20">
        <v>11262</v>
      </c>
      <c r="I74" s="20">
        <v>0</v>
      </c>
      <c r="J74" s="20">
        <v>0</v>
      </c>
    </row>
    <row r="75" spans="1:10" ht="36" customHeight="1">
      <c r="A75" s="17"/>
      <c r="B75" s="17"/>
      <c r="C75" s="18">
        <v>4700</v>
      </c>
      <c r="D75" s="35" t="s">
        <v>56</v>
      </c>
      <c r="E75" s="20">
        <v>0</v>
      </c>
      <c r="F75" s="20">
        <v>0</v>
      </c>
      <c r="G75" s="20">
        <v>1200</v>
      </c>
      <c r="H75" s="20">
        <v>3740</v>
      </c>
      <c r="I75" s="20">
        <v>0</v>
      </c>
      <c r="J75" s="20">
        <v>0</v>
      </c>
    </row>
    <row r="76" spans="1:10" ht="25.5" customHeight="1">
      <c r="A76" s="17"/>
      <c r="B76" s="17">
        <v>80134</v>
      </c>
      <c r="C76" s="17"/>
      <c r="D76" s="45" t="s">
        <v>80</v>
      </c>
      <c r="E76" s="19">
        <f aca="true" t="shared" si="10" ref="E76:J76">E77+E78</f>
        <v>0</v>
      </c>
      <c r="F76" s="19">
        <f t="shared" si="10"/>
        <v>0</v>
      </c>
      <c r="G76" s="19">
        <f t="shared" si="10"/>
        <v>53800</v>
      </c>
      <c r="H76" s="19">
        <f t="shared" si="10"/>
        <v>0</v>
      </c>
      <c r="I76" s="19">
        <f t="shared" si="10"/>
        <v>0</v>
      </c>
      <c r="J76" s="19">
        <f t="shared" si="10"/>
        <v>0</v>
      </c>
    </row>
    <row r="77" spans="1:10" ht="23.25" customHeight="1">
      <c r="A77" s="17"/>
      <c r="B77" s="17"/>
      <c r="C77" s="18">
        <v>4010</v>
      </c>
      <c r="D77" s="35" t="s">
        <v>31</v>
      </c>
      <c r="E77" s="20">
        <v>0</v>
      </c>
      <c r="F77" s="20">
        <v>0</v>
      </c>
      <c r="G77" s="20">
        <v>50000</v>
      </c>
      <c r="H77" s="20">
        <v>0</v>
      </c>
      <c r="I77" s="20">
        <v>0</v>
      </c>
      <c r="J77" s="20">
        <v>0</v>
      </c>
    </row>
    <row r="78" spans="1:10" ht="23.25" customHeight="1">
      <c r="A78" s="17"/>
      <c r="B78" s="17"/>
      <c r="C78" s="18">
        <v>4110</v>
      </c>
      <c r="D78" s="35" t="s">
        <v>44</v>
      </c>
      <c r="E78" s="20">
        <v>0</v>
      </c>
      <c r="F78" s="20">
        <v>0</v>
      </c>
      <c r="G78" s="20">
        <v>3800</v>
      </c>
      <c r="H78" s="20">
        <v>0</v>
      </c>
      <c r="I78" s="20">
        <v>0</v>
      </c>
      <c r="J78" s="20">
        <v>0</v>
      </c>
    </row>
    <row r="79" spans="1:10" ht="48" customHeight="1">
      <c r="A79" s="17"/>
      <c r="B79" s="17">
        <v>80140</v>
      </c>
      <c r="C79" s="17"/>
      <c r="D79" s="45" t="s">
        <v>78</v>
      </c>
      <c r="E79" s="19">
        <f aca="true" t="shared" si="11" ref="E79:J79">E80</f>
        <v>0</v>
      </c>
      <c r="F79" s="19">
        <f t="shared" si="11"/>
        <v>0</v>
      </c>
      <c r="G79" s="19">
        <f t="shared" si="11"/>
        <v>282</v>
      </c>
      <c r="H79" s="19">
        <f t="shared" si="11"/>
        <v>0</v>
      </c>
      <c r="I79" s="19">
        <f t="shared" si="11"/>
        <v>0</v>
      </c>
      <c r="J79" s="19">
        <f t="shared" si="11"/>
        <v>0</v>
      </c>
    </row>
    <row r="80" spans="1:10" ht="36.75" customHeight="1">
      <c r="A80" s="17"/>
      <c r="B80" s="17"/>
      <c r="C80" s="18">
        <v>4440</v>
      </c>
      <c r="D80" s="35" t="s">
        <v>51</v>
      </c>
      <c r="E80" s="20">
        <v>0</v>
      </c>
      <c r="F80" s="20">
        <v>0</v>
      </c>
      <c r="G80" s="20">
        <v>282</v>
      </c>
      <c r="H80" s="20">
        <v>0</v>
      </c>
      <c r="I80" s="20">
        <v>0</v>
      </c>
      <c r="J80" s="20">
        <v>0</v>
      </c>
    </row>
    <row r="81" spans="1:10" ht="26.25" customHeight="1">
      <c r="A81" s="17"/>
      <c r="B81" s="17">
        <v>80195</v>
      </c>
      <c r="C81" s="17"/>
      <c r="D81" s="45" t="s">
        <v>58</v>
      </c>
      <c r="E81" s="19">
        <f aca="true" t="shared" si="12" ref="E81:J81">E82+E83</f>
        <v>0</v>
      </c>
      <c r="F81" s="19">
        <f t="shared" si="12"/>
        <v>0</v>
      </c>
      <c r="G81" s="19">
        <f t="shared" si="12"/>
        <v>0</v>
      </c>
      <c r="H81" s="19">
        <f t="shared" si="12"/>
        <v>6874</v>
      </c>
      <c r="I81" s="19">
        <f t="shared" si="12"/>
        <v>0</v>
      </c>
      <c r="J81" s="19">
        <f t="shared" si="12"/>
        <v>0</v>
      </c>
    </row>
    <row r="82" spans="1:10" ht="23.25" customHeight="1">
      <c r="A82" s="17"/>
      <c r="B82" s="17"/>
      <c r="C82" s="18">
        <v>4300</v>
      </c>
      <c r="D82" s="35" t="s">
        <v>37</v>
      </c>
      <c r="E82" s="20">
        <v>0</v>
      </c>
      <c r="F82" s="20">
        <v>0</v>
      </c>
      <c r="G82" s="20">
        <v>0</v>
      </c>
      <c r="H82" s="20">
        <v>5700</v>
      </c>
      <c r="I82" s="20">
        <v>0</v>
      </c>
      <c r="J82" s="20">
        <v>0</v>
      </c>
    </row>
    <row r="83" spans="1:10" ht="36.75" customHeight="1">
      <c r="A83" s="17"/>
      <c r="B83" s="17"/>
      <c r="C83" s="18">
        <v>4440</v>
      </c>
      <c r="D83" s="35" t="s">
        <v>51</v>
      </c>
      <c r="E83" s="20">
        <v>0</v>
      </c>
      <c r="F83" s="20">
        <v>0</v>
      </c>
      <c r="G83" s="20">
        <v>0</v>
      </c>
      <c r="H83" s="20">
        <v>1174</v>
      </c>
      <c r="I83" s="20">
        <v>0</v>
      </c>
      <c r="J83" s="20">
        <v>0</v>
      </c>
    </row>
    <row r="84" spans="1:10" ht="24" customHeight="1">
      <c r="A84" s="49">
        <v>851</v>
      </c>
      <c r="B84" s="49"/>
      <c r="C84" s="49"/>
      <c r="D84" s="50" t="s">
        <v>67</v>
      </c>
      <c r="E84" s="51">
        <f aca="true" t="shared" si="13" ref="E84:J85">E85</f>
        <v>0</v>
      </c>
      <c r="F84" s="51">
        <f t="shared" si="13"/>
        <v>0</v>
      </c>
      <c r="G84" s="51">
        <f t="shared" si="13"/>
        <v>94</v>
      </c>
      <c r="H84" s="51">
        <f t="shared" si="13"/>
        <v>94</v>
      </c>
      <c r="I84" s="51">
        <f t="shared" si="13"/>
        <v>94</v>
      </c>
      <c r="J84" s="51">
        <f t="shared" si="13"/>
        <v>94</v>
      </c>
    </row>
    <row r="85" spans="1:10" ht="49.5" customHeight="1">
      <c r="A85" s="17"/>
      <c r="B85" s="17">
        <v>85156</v>
      </c>
      <c r="C85" s="17"/>
      <c r="D85" s="45" t="s">
        <v>68</v>
      </c>
      <c r="E85" s="19">
        <f t="shared" si="13"/>
        <v>0</v>
      </c>
      <c r="F85" s="19">
        <f t="shared" si="13"/>
        <v>0</v>
      </c>
      <c r="G85" s="19">
        <f t="shared" si="13"/>
        <v>94</v>
      </c>
      <c r="H85" s="19">
        <f t="shared" si="13"/>
        <v>94</v>
      </c>
      <c r="I85" s="19">
        <f t="shared" si="13"/>
        <v>94</v>
      </c>
      <c r="J85" s="19">
        <f t="shared" si="13"/>
        <v>94</v>
      </c>
    </row>
    <row r="86" spans="1:10" ht="23.25" customHeight="1">
      <c r="A86" s="17"/>
      <c r="B86" s="17"/>
      <c r="C86" s="18">
        <v>4130</v>
      </c>
      <c r="D86" s="35" t="s">
        <v>69</v>
      </c>
      <c r="E86" s="20">
        <v>0</v>
      </c>
      <c r="F86" s="20">
        <v>0</v>
      </c>
      <c r="G86" s="20">
        <v>94</v>
      </c>
      <c r="H86" s="20">
        <v>94</v>
      </c>
      <c r="I86" s="20">
        <v>94</v>
      </c>
      <c r="J86" s="20">
        <v>94</v>
      </c>
    </row>
    <row r="87" spans="1:10" ht="24" customHeight="1">
      <c r="A87" s="49">
        <v>852</v>
      </c>
      <c r="B87" s="49"/>
      <c r="C87" s="49"/>
      <c r="D87" s="50" t="s">
        <v>59</v>
      </c>
      <c r="E87" s="51">
        <f aca="true" t="shared" si="14" ref="E87:J87">E88</f>
        <v>0</v>
      </c>
      <c r="F87" s="51">
        <f t="shared" si="14"/>
        <v>0</v>
      </c>
      <c r="G87" s="51">
        <f t="shared" si="14"/>
        <v>2900</v>
      </c>
      <c r="H87" s="51">
        <f t="shared" si="14"/>
        <v>2900</v>
      </c>
      <c r="I87" s="51">
        <f t="shared" si="14"/>
        <v>0</v>
      </c>
      <c r="J87" s="51">
        <f t="shared" si="14"/>
        <v>0</v>
      </c>
    </row>
    <row r="88" spans="1:10" ht="25.5" customHeight="1">
      <c r="A88" s="17"/>
      <c r="B88" s="17">
        <v>85201</v>
      </c>
      <c r="C88" s="17"/>
      <c r="D88" s="45" t="s">
        <v>60</v>
      </c>
      <c r="E88" s="19">
        <f aca="true" t="shared" si="15" ref="E88:J88">SUM(E89:E92)</f>
        <v>0</v>
      </c>
      <c r="F88" s="19">
        <f t="shared" si="15"/>
        <v>0</v>
      </c>
      <c r="G88" s="19">
        <f t="shared" si="15"/>
        <v>2900</v>
      </c>
      <c r="H88" s="19">
        <f t="shared" si="15"/>
        <v>2900</v>
      </c>
      <c r="I88" s="19">
        <f t="shared" si="15"/>
        <v>0</v>
      </c>
      <c r="J88" s="19">
        <f t="shared" si="15"/>
        <v>0</v>
      </c>
    </row>
    <row r="89" spans="1:10" ht="23.25" customHeight="1">
      <c r="A89" s="17"/>
      <c r="B89" s="17"/>
      <c r="C89" s="18">
        <v>4210</v>
      </c>
      <c r="D89" s="35" t="s">
        <v>40</v>
      </c>
      <c r="E89" s="20">
        <v>0</v>
      </c>
      <c r="F89" s="20">
        <v>0</v>
      </c>
      <c r="G89" s="20">
        <v>900</v>
      </c>
      <c r="H89" s="20">
        <v>0</v>
      </c>
      <c r="I89" s="20">
        <v>0</v>
      </c>
      <c r="J89" s="20">
        <v>0</v>
      </c>
    </row>
    <row r="90" spans="1:10" ht="23.25" customHeight="1">
      <c r="A90" s="17"/>
      <c r="B90" s="17"/>
      <c r="C90" s="18">
        <v>4350</v>
      </c>
      <c r="D90" s="35" t="s">
        <v>48</v>
      </c>
      <c r="E90" s="20">
        <v>0</v>
      </c>
      <c r="F90" s="20">
        <v>0</v>
      </c>
      <c r="G90" s="20">
        <v>1000</v>
      </c>
      <c r="H90" s="20">
        <v>0</v>
      </c>
      <c r="I90" s="20">
        <v>0</v>
      </c>
      <c r="J90" s="20">
        <v>0</v>
      </c>
    </row>
    <row r="91" spans="1:10" ht="51" customHeight="1">
      <c r="A91" s="17"/>
      <c r="B91" s="17"/>
      <c r="C91" s="18">
        <v>4370</v>
      </c>
      <c r="D91" s="35" t="s">
        <v>72</v>
      </c>
      <c r="E91" s="20">
        <v>0</v>
      </c>
      <c r="F91" s="20">
        <v>0</v>
      </c>
      <c r="G91" s="20">
        <v>1000</v>
      </c>
      <c r="H91" s="20">
        <v>0</v>
      </c>
      <c r="I91" s="20">
        <v>0</v>
      </c>
      <c r="J91" s="20">
        <v>0</v>
      </c>
    </row>
    <row r="92" spans="1:10" ht="35.25" customHeight="1">
      <c r="A92" s="17"/>
      <c r="B92" s="17"/>
      <c r="C92" s="18">
        <v>4440</v>
      </c>
      <c r="D92" s="35" t="s">
        <v>51</v>
      </c>
      <c r="E92" s="20">
        <v>0</v>
      </c>
      <c r="F92" s="20">
        <v>0</v>
      </c>
      <c r="G92" s="20">
        <v>0</v>
      </c>
      <c r="H92" s="20">
        <v>2900</v>
      </c>
      <c r="I92" s="20">
        <v>0</v>
      </c>
      <c r="J92" s="20">
        <v>0</v>
      </c>
    </row>
    <row r="93" spans="1:10" ht="24" customHeight="1">
      <c r="A93" s="49">
        <v>926</v>
      </c>
      <c r="B93" s="49"/>
      <c r="C93" s="49"/>
      <c r="D93" s="50" t="s">
        <v>73</v>
      </c>
      <c r="E93" s="51">
        <f aca="true" t="shared" si="16" ref="E93:J93">E94</f>
        <v>0</v>
      </c>
      <c r="F93" s="51">
        <f t="shared" si="16"/>
        <v>0</v>
      </c>
      <c r="G93" s="51">
        <f t="shared" si="16"/>
        <v>6560</v>
      </c>
      <c r="H93" s="51">
        <f t="shared" si="16"/>
        <v>6560</v>
      </c>
      <c r="I93" s="51">
        <f t="shared" si="16"/>
        <v>0</v>
      </c>
      <c r="J93" s="51">
        <f t="shared" si="16"/>
        <v>0</v>
      </c>
    </row>
    <row r="94" spans="1:10" ht="25.5" customHeight="1">
      <c r="A94" s="17"/>
      <c r="B94" s="17">
        <v>92601</v>
      </c>
      <c r="C94" s="17"/>
      <c r="D94" s="45" t="s">
        <v>74</v>
      </c>
      <c r="E94" s="19">
        <f aca="true" t="shared" si="17" ref="E94:J94">SUM(E95:E98)</f>
        <v>0</v>
      </c>
      <c r="F94" s="19">
        <f t="shared" si="17"/>
        <v>0</v>
      </c>
      <c r="G94" s="19">
        <f t="shared" si="17"/>
        <v>6560</v>
      </c>
      <c r="H94" s="19">
        <f t="shared" si="17"/>
        <v>6560</v>
      </c>
      <c r="I94" s="19">
        <f t="shared" si="17"/>
        <v>0</v>
      </c>
      <c r="J94" s="19">
        <f t="shared" si="17"/>
        <v>0</v>
      </c>
    </row>
    <row r="95" spans="1:10" ht="23.25" customHeight="1">
      <c r="A95" s="17"/>
      <c r="B95" s="17"/>
      <c r="C95" s="18">
        <v>4010</v>
      </c>
      <c r="D95" s="35" t="s">
        <v>31</v>
      </c>
      <c r="E95" s="20">
        <v>0</v>
      </c>
      <c r="F95" s="20">
        <v>0</v>
      </c>
      <c r="G95" s="20">
        <v>5840</v>
      </c>
      <c r="H95" s="20">
        <v>0</v>
      </c>
      <c r="I95" s="20">
        <v>0</v>
      </c>
      <c r="J95" s="20">
        <v>0</v>
      </c>
    </row>
    <row r="96" spans="1:10" ht="23.25" customHeight="1">
      <c r="A96" s="17"/>
      <c r="B96" s="17"/>
      <c r="C96" s="18">
        <v>4110</v>
      </c>
      <c r="D96" s="35" t="s">
        <v>44</v>
      </c>
      <c r="E96" s="20">
        <v>0</v>
      </c>
      <c r="F96" s="20">
        <v>0</v>
      </c>
      <c r="G96" s="20">
        <v>400</v>
      </c>
      <c r="H96" s="20">
        <v>0</v>
      </c>
      <c r="I96" s="20">
        <v>0</v>
      </c>
      <c r="J96" s="20">
        <v>0</v>
      </c>
    </row>
    <row r="97" spans="1:10" ht="21" customHeight="1">
      <c r="A97" s="17"/>
      <c r="B97" s="17"/>
      <c r="C97" s="18">
        <v>4120</v>
      </c>
      <c r="D97" s="35" t="s">
        <v>45</v>
      </c>
      <c r="E97" s="20">
        <v>0</v>
      </c>
      <c r="F97" s="20">
        <v>0</v>
      </c>
      <c r="G97" s="20">
        <v>320</v>
      </c>
      <c r="H97" s="20">
        <v>0</v>
      </c>
      <c r="I97" s="20">
        <v>0</v>
      </c>
      <c r="J97" s="20">
        <v>0</v>
      </c>
    </row>
    <row r="98" spans="1:10" ht="22.5" customHeight="1">
      <c r="A98" s="17"/>
      <c r="B98" s="17"/>
      <c r="C98" s="18">
        <v>4300</v>
      </c>
      <c r="D98" s="35" t="s">
        <v>37</v>
      </c>
      <c r="E98" s="20">
        <v>0</v>
      </c>
      <c r="F98" s="20">
        <v>0</v>
      </c>
      <c r="G98" s="20">
        <v>0</v>
      </c>
      <c r="H98" s="20">
        <v>6560</v>
      </c>
      <c r="I98" s="20">
        <v>0</v>
      </c>
      <c r="J98" s="20">
        <v>0</v>
      </c>
    </row>
    <row r="99" spans="1:11" ht="22.5" customHeight="1">
      <c r="A99" s="53" t="s">
        <v>10</v>
      </c>
      <c r="B99" s="54"/>
      <c r="C99" s="54"/>
      <c r="D99" s="55"/>
      <c r="E99" s="52">
        <f aca="true" t="shared" si="18" ref="E99:J99">E6+E11+E15+E87+E84+E93</f>
        <v>0</v>
      </c>
      <c r="F99" s="52">
        <f t="shared" si="18"/>
        <v>0</v>
      </c>
      <c r="G99" s="52">
        <f t="shared" si="18"/>
        <v>266033</v>
      </c>
      <c r="H99" s="52">
        <f t="shared" si="18"/>
        <v>266033</v>
      </c>
      <c r="I99" s="52">
        <f t="shared" si="18"/>
        <v>94</v>
      </c>
      <c r="J99" s="52">
        <f t="shared" si="18"/>
        <v>94</v>
      </c>
      <c r="K99" s="1"/>
    </row>
    <row r="100" spans="1:11" ht="19.5" customHeight="1">
      <c r="A100" s="56" t="s">
        <v>13</v>
      </c>
      <c r="B100" s="57"/>
      <c r="C100" s="57"/>
      <c r="D100" s="57"/>
      <c r="E100" s="58">
        <f>E99-F99</f>
        <v>0</v>
      </c>
      <c r="F100" s="59"/>
      <c r="G100" s="58">
        <f>G99-H99</f>
        <v>0</v>
      </c>
      <c r="H100" s="59"/>
      <c r="I100" s="58">
        <f>I99-J99</f>
        <v>0</v>
      </c>
      <c r="J100" s="59"/>
      <c r="K100" s="1"/>
    </row>
    <row r="101" spans="1:11" ht="15" customHeight="1">
      <c r="A101" s="30"/>
      <c r="B101" s="31"/>
      <c r="C101" s="31"/>
      <c r="D101" s="31"/>
      <c r="E101" s="32"/>
      <c r="F101" s="33"/>
      <c r="G101" s="32"/>
      <c r="H101" s="33"/>
      <c r="I101" s="32"/>
      <c r="J101" s="33"/>
      <c r="K101" s="1"/>
    </row>
    <row r="102" spans="1:10" ht="23.25" customHeight="1">
      <c r="A102" s="4"/>
      <c r="B102" s="5"/>
      <c r="C102" s="5"/>
      <c r="D102" s="6" t="s">
        <v>11</v>
      </c>
      <c r="E102" s="5"/>
      <c r="F102" s="5"/>
      <c r="G102" s="5"/>
      <c r="H102" s="5"/>
      <c r="I102" s="5"/>
      <c r="J102" s="5"/>
    </row>
    <row r="103" spans="1:10" ht="15">
      <c r="A103" s="2"/>
      <c r="B103" s="22"/>
      <c r="C103" s="22"/>
      <c r="D103" s="7" t="s">
        <v>25</v>
      </c>
      <c r="E103" s="9"/>
      <c r="F103" s="9"/>
      <c r="G103" s="9"/>
      <c r="H103" s="9"/>
      <c r="I103" s="9"/>
      <c r="J103" s="9"/>
    </row>
    <row r="104" spans="1:10" s="47" customFormat="1" ht="17.25" customHeight="1">
      <c r="A104" s="2"/>
      <c r="B104" s="22"/>
      <c r="C104" s="22"/>
      <c r="D104" s="46">
        <v>3020</v>
      </c>
      <c r="E104" s="23">
        <f aca="true" t="shared" si="19" ref="E104:J104">E38+E46+E61</f>
        <v>0</v>
      </c>
      <c r="F104" s="23">
        <f t="shared" si="19"/>
        <v>0</v>
      </c>
      <c r="G104" s="23">
        <f t="shared" si="19"/>
        <v>8040</v>
      </c>
      <c r="H104" s="23">
        <f t="shared" si="19"/>
        <v>1100</v>
      </c>
      <c r="I104" s="23">
        <f t="shared" si="19"/>
        <v>0</v>
      </c>
      <c r="J104" s="23">
        <f t="shared" si="19"/>
        <v>0</v>
      </c>
    </row>
    <row r="105" spans="1:10" s="47" customFormat="1" ht="17.25" customHeight="1">
      <c r="A105" s="2"/>
      <c r="B105" s="22"/>
      <c r="C105" s="22"/>
      <c r="D105" s="46">
        <v>4010</v>
      </c>
      <c r="E105" s="23">
        <f aca="true" t="shared" si="20" ref="E105:J105">E17+E32+E47+E62+E95+E77</f>
        <v>0</v>
      </c>
      <c r="F105" s="23">
        <f t="shared" si="20"/>
        <v>0</v>
      </c>
      <c r="G105" s="23">
        <f t="shared" si="20"/>
        <v>121640</v>
      </c>
      <c r="H105" s="23">
        <f t="shared" si="20"/>
        <v>158100</v>
      </c>
      <c r="I105" s="23">
        <f t="shared" si="20"/>
        <v>0</v>
      </c>
      <c r="J105" s="23">
        <f t="shared" si="20"/>
        <v>0</v>
      </c>
    </row>
    <row r="106" spans="1:10" s="47" customFormat="1" ht="17.25" customHeight="1">
      <c r="A106" s="2"/>
      <c r="B106" s="22"/>
      <c r="C106" s="22"/>
      <c r="D106" s="46">
        <v>4040</v>
      </c>
      <c r="E106" s="23">
        <f aca="true" t="shared" si="21" ref="E106:J106">E18+E39</f>
        <v>0</v>
      </c>
      <c r="F106" s="23">
        <f t="shared" si="21"/>
        <v>0</v>
      </c>
      <c r="G106" s="23">
        <f t="shared" si="21"/>
        <v>0</v>
      </c>
      <c r="H106" s="23">
        <f t="shared" si="21"/>
        <v>1821</v>
      </c>
      <c r="I106" s="23">
        <f t="shared" si="21"/>
        <v>0</v>
      </c>
      <c r="J106" s="23">
        <f t="shared" si="21"/>
        <v>0</v>
      </c>
    </row>
    <row r="107" spans="1:10" s="47" customFormat="1" ht="17.25" customHeight="1">
      <c r="A107" s="2"/>
      <c r="B107" s="22"/>
      <c r="C107" s="22"/>
      <c r="D107" s="46">
        <v>4110</v>
      </c>
      <c r="E107" s="23">
        <f aca="true" t="shared" si="22" ref="E107:J107">E19+E33+E48+E63+E96+E78</f>
        <v>0</v>
      </c>
      <c r="F107" s="23">
        <f t="shared" si="22"/>
        <v>0</v>
      </c>
      <c r="G107" s="23">
        <f t="shared" si="22"/>
        <v>54800</v>
      </c>
      <c r="H107" s="23">
        <f t="shared" si="22"/>
        <v>8400</v>
      </c>
      <c r="I107" s="23">
        <f t="shared" si="22"/>
        <v>0</v>
      </c>
      <c r="J107" s="23">
        <f t="shared" si="22"/>
        <v>0</v>
      </c>
    </row>
    <row r="108" spans="1:10" s="47" customFormat="1" ht="17.25" customHeight="1">
      <c r="A108" s="2"/>
      <c r="B108" s="22"/>
      <c r="C108" s="22"/>
      <c r="D108" s="46">
        <v>4120</v>
      </c>
      <c r="E108" s="23">
        <f aca="true" t="shared" si="23" ref="E108:J108">E20+E40+E64+E97</f>
        <v>0</v>
      </c>
      <c r="F108" s="23">
        <f t="shared" si="23"/>
        <v>0</v>
      </c>
      <c r="G108" s="23">
        <f t="shared" si="23"/>
        <v>320</v>
      </c>
      <c r="H108" s="23">
        <f t="shared" si="23"/>
        <v>18200</v>
      </c>
      <c r="I108" s="23">
        <f t="shared" si="23"/>
        <v>0</v>
      </c>
      <c r="J108" s="23">
        <f t="shared" si="23"/>
        <v>0</v>
      </c>
    </row>
    <row r="109" spans="1:10" s="47" customFormat="1" ht="17.25" customHeight="1">
      <c r="A109" s="2"/>
      <c r="B109" s="22"/>
      <c r="C109" s="22"/>
      <c r="D109" s="46">
        <v>4130</v>
      </c>
      <c r="E109" s="23">
        <f aca="true" t="shared" si="24" ref="E109:J109">E86</f>
        <v>0</v>
      </c>
      <c r="F109" s="23">
        <f t="shared" si="24"/>
        <v>0</v>
      </c>
      <c r="G109" s="23">
        <f t="shared" si="24"/>
        <v>94</v>
      </c>
      <c r="H109" s="23">
        <f t="shared" si="24"/>
        <v>94</v>
      </c>
      <c r="I109" s="23">
        <f t="shared" si="24"/>
        <v>94</v>
      </c>
      <c r="J109" s="23">
        <f t="shared" si="24"/>
        <v>94</v>
      </c>
    </row>
    <row r="110" spans="1:10" s="47" customFormat="1" ht="17.25" customHeight="1">
      <c r="A110" s="2"/>
      <c r="B110" s="22"/>
      <c r="C110" s="22"/>
      <c r="D110" s="46">
        <v>4170</v>
      </c>
      <c r="E110" s="23">
        <f aca="true" t="shared" si="25" ref="E110:J110">E49+E65</f>
        <v>0</v>
      </c>
      <c r="F110" s="23">
        <f t="shared" si="25"/>
        <v>0</v>
      </c>
      <c r="G110" s="23">
        <f t="shared" si="25"/>
        <v>0</v>
      </c>
      <c r="H110" s="23">
        <f t="shared" si="25"/>
        <v>2940</v>
      </c>
      <c r="I110" s="23">
        <f t="shared" si="25"/>
        <v>0</v>
      </c>
      <c r="J110" s="23">
        <f t="shared" si="25"/>
        <v>0</v>
      </c>
    </row>
    <row r="111" spans="1:10" s="47" customFormat="1" ht="17.25" customHeight="1">
      <c r="A111" s="2"/>
      <c r="B111" s="22"/>
      <c r="C111" s="22"/>
      <c r="D111" s="46">
        <v>4210</v>
      </c>
      <c r="E111" s="23">
        <f aca="true" t="shared" si="26" ref="E111:J111">E8+E13+E21+E34+E41+E50+E66+E89</f>
        <v>0</v>
      </c>
      <c r="F111" s="23">
        <f t="shared" si="26"/>
        <v>0</v>
      </c>
      <c r="G111" s="23">
        <f t="shared" si="26"/>
        <v>17272</v>
      </c>
      <c r="H111" s="23">
        <f t="shared" si="26"/>
        <v>1200</v>
      </c>
      <c r="I111" s="23">
        <f t="shared" si="26"/>
        <v>0</v>
      </c>
      <c r="J111" s="23">
        <f t="shared" si="26"/>
        <v>0</v>
      </c>
    </row>
    <row r="112" spans="1:10" s="47" customFormat="1" ht="17.25" customHeight="1">
      <c r="A112" s="2"/>
      <c r="B112" s="22"/>
      <c r="C112" s="22"/>
      <c r="D112" s="46">
        <v>4240</v>
      </c>
      <c r="E112" s="23">
        <f aca="true" t="shared" si="27" ref="E112:J112">E22+E42</f>
        <v>0</v>
      </c>
      <c r="F112" s="23">
        <f t="shared" si="27"/>
        <v>0</v>
      </c>
      <c r="G112" s="23">
        <f t="shared" si="27"/>
        <v>2445</v>
      </c>
      <c r="H112" s="23">
        <f t="shared" si="27"/>
        <v>0</v>
      </c>
      <c r="I112" s="23">
        <f t="shared" si="27"/>
        <v>0</v>
      </c>
      <c r="J112" s="23">
        <f t="shared" si="27"/>
        <v>0</v>
      </c>
    </row>
    <row r="113" spans="1:10" s="47" customFormat="1" ht="17.25" customHeight="1">
      <c r="A113" s="2"/>
      <c r="B113" s="22"/>
      <c r="C113" s="22"/>
      <c r="D113" s="46">
        <v>4260</v>
      </c>
      <c r="E113" s="23">
        <f aca="true" t="shared" si="28" ref="E113:J113">E23+E35+E43+E51+E67</f>
        <v>0</v>
      </c>
      <c r="F113" s="23">
        <f t="shared" si="28"/>
        <v>0</v>
      </c>
      <c r="G113" s="23">
        <f t="shared" si="28"/>
        <v>9500</v>
      </c>
      <c r="H113" s="23">
        <f t="shared" si="28"/>
        <v>3000</v>
      </c>
      <c r="I113" s="23">
        <f t="shared" si="28"/>
        <v>0</v>
      </c>
      <c r="J113" s="23">
        <f t="shared" si="28"/>
        <v>0</v>
      </c>
    </row>
    <row r="114" spans="1:10" s="47" customFormat="1" ht="17.25" customHeight="1">
      <c r="A114" s="2"/>
      <c r="B114" s="22"/>
      <c r="C114" s="22"/>
      <c r="D114" s="46">
        <v>4270</v>
      </c>
      <c r="E114" s="23">
        <f aca="true" t="shared" si="29" ref="E114:J114">E52+E68</f>
        <v>0</v>
      </c>
      <c r="F114" s="23">
        <f t="shared" si="29"/>
        <v>0</v>
      </c>
      <c r="G114" s="23">
        <f t="shared" si="29"/>
        <v>0</v>
      </c>
      <c r="H114" s="23">
        <f t="shared" si="29"/>
        <v>11900</v>
      </c>
      <c r="I114" s="23">
        <f t="shared" si="29"/>
        <v>0</v>
      </c>
      <c r="J114" s="23">
        <f t="shared" si="29"/>
        <v>0</v>
      </c>
    </row>
    <row r="115" spans="1:10" s="47" customFormat="1" ht="17.25" customHeight="1">
      <c r="A115" s="2"/>
      <c r="B115" s="22"/>
      <c r="C115" s="22"/>
      <c r="D115" s="46">
        <v>4300</v>
      </c>
      <c r="E115" s="23">
        <f aca="true" t="shared" si="30" ref="E115:J115">E14+E24+E53+E69+E98+E82</f>
        <v>0</v>
      </c>
      <c r="F115" s="23">
        <f t="shared" si="30"/>
        <v>0</v>
      </c>
      <c r="G115" s="23">
        <f t="shared" si="30"/>
        <v>10070</v>
      </c>
      <c r="H115" s="23">
        <f t="shared" si="30"/>
        <v>13760</v>
      </c>
      <c r="I115" s="23">
        <f t="shared" si="30"/>
        <v>0</v>
      </c>
      <c r="J115" s="23">
        <f t="shared" si="30"/>
        <v>0</v>
      </c>
    </row>
    <row r="116" spans="1:10" s="47" customFormat="1" ht="17.25" customHeight="1">
      <c r="A116" s="2"/>
      <c r="B116" s="22"/>
      <c r="C116" s="22"/>
      <c r="D116" s="46">
        <v>4350</v>
      </c>
      <c r="E116" s="23">
        <f aca="true" t="shared" si="31" ref="E116:J116">E25+E90</f>
        <v>0</v>
      </c>
      <c r="F116" s="23">
        <f t="shared" si="31"/>
        <v>0</v>
      </c>
      <c r="G116" s="23">
        <f t="shared" si="31"/>
        <v>1000</v>
      </c>
      <c r="H116" s="23">
        <f t="shared" si="31"/>
        <v>140</v>
      </c>
      <c r="I116" s="23">
        <f t="shared" si="31"/>
        <v>0</v>
      </c>
      <c r="J116" s="23">
        <f t="shared" si="31"/>
        <v>0</v>
      </c>
    </row>
    <row r="117" spans="1:10" s="47" customFormat="1" ht="17.25" customHeight="1">
      <c r="A117" s="2"/>
      <c r="B117" s="22"/>
      <c r="C117" s="22"/>
      <c r="D117" s="46">
        <v>4360</v>
      </c>
      <c r="E117" s="23">
        <f aca="true" t="shared" si="32" ref="E117:J117">E9</f>
        <v>0</v>
      </c>
      <c r="F117" s="23">
        <f t="shared" si="32"/>
        <v>0</v>
      </c>
      <c r="G117" s="23">
        <f t="shared" si="32"/>
        <v>0</v>
      </c>
      <c r="H117" s="23">
        <f t="shared" si="32"/>
        <v>400</v>
      </c>
      <c r="I117" s="23">
        <f t="shared" si="32"/>
        <v>0</v>
      </c>
      <c r="J117" s="23">
        <f t="shared" si="32"/>
        <v>0</v>
      </c>
    </row>
    <row r="118" spans="1:10" s="47" customFormat="1" ht="17.25" customHeight="1">
      <c r="A118" s="2"/>
      <c r="B118" s="22"/>
      <c r="C118" s="22"/>
      <c r="D118" s="46">
        <v>4370</v>
      </c>
      <c r="E118" s="23">
        <f aca="true" t="shared" si="33" ref="E118:J118">E26+E54+E70+E91</f>
        <v>0</v>
      </c>
      <c r="F118" s="23">
        <f t="shared" si="33"/>
        <v>0</v>
      </c>
      <c r="G118" s="23">
        <f t="shared" si="33"/>
        <v>1000</v>
      </c>
      <c r="H118" s="23">
        <f t="shared" si="33"/>
        <v>3800</v>
      </c>
      <c r="I118" s="23">
        <f t="shared" si="33"/>
        <v>0</v>
      </c>
      <c r="J118" s="23">
        <f t="shared" si="33"/>
        <v>0</v>
      </c>
    </row>
    <row r="119" spans="1:10" s="47" customFormat="1" ht="17.25" customHeight="1">
      <c r="A119" s="2"/>
      <c r="B119" s="22"/>
      <c r="C119" s="22"/>
      <c r="D119" s="46">
        <v>4390</v>
      </c>
      <c r="E119" s="23">
        <f aca="true" t="shared" si="34" ref="E119:J119">E55</f>
        <v>0</v>
      </c>
      <c r="F119" s="23">
        <f t="shared" si="34"/>
        <v>0</v>
      </c>
      <c r="G119" s="23">
        <f t="shared" si="34"/>
        <v>1600</v>
      </c>
      <c r="H119" s="23">
        <f t="shared" si="34"/>
        <v>0</v>
      </c>
      <c r="I119" s="23">
        <f t="shared" si="34"/>
        <v>0</v>
      </c>
      <c r="J119" s="23">
        <f t="shared" si="34"/>
        <v>0</v>
      </c>
    </row>
    <row r="120" spans="1:10" s="47" customFormat="1" ht="17.25" customHeight="1">
      <c r="A120" s="2"/>
      <c r="B120" s="22"/>
      <c r="C120" s="22"/>
      <c r="D120" s="46">
        <v>4410</v>
      </c>
      <c r="E120" s="23">
        <f aca="true" t="shared" si="35" ref="E120:J120">E10+E27+E56+E71</f>
        <v>0</v>
      </c>
      <c r="F120" s="23">
        <f t="shared" si="35"/>
        <v>0</v>
      </c>
      <c r="G120" s="23">
        <f t="shared" si="35"/>
        <v>2400</v>
      </c>
      <c r="H120" s="23">
        <f t="shared" si="35"/>
        <v>2800</v>
      </c>
      <c r="I120" s="23">
        <f t="shared" si="35"/>
        <v>0</v>
      </c>
      <c r="J120" s="23">
        <f t="shared" si="35"/>
        <v>0</v>
      </c>
    </row>
    <row r="121" spans="1:10" s="47" customFormat="1" ht="17.25" customHeight="1">
      <c r="A121" s="2"/>
      <c r="B121" s="22"/>
      <c r="C121" s="22"/>
      <c r="D121" s="46">
        <v>4420</v>
      </c>
      <c r="E121" s="23">
        <f aca="true" t="shared" si="36" ref="E121:J121">E28+E57+E72</f>
        <v>0</v>
      </c>
      <c r="F121" s="23">
        <f t="shared" si="36"/>
        <v>0</v>
      </c>
      <c r="G121" s="23">
        <f t="shared" si="36"/>
        <v>0</v>
      </c>
      <c r="H121" s="23">
        <f t="shared" si="36"/>
        <v>1945</v>
      </c>
      <c r="I121" s="23">
        <f t="shared" si="36"/>
        <v>0</v>
      </c>
      <c r="J121" s="23">
        <f t="shared" si="36"/>
        <v>0</v>
      </c>
    </row>
    <row r="122" spans="1:10" s="47" customFormat="1" ht="17.25" customHeight="1">
      <c r="A122" s="2"/>
      <c r="B122" s="22"/>
      <c r="C122" s="22"/>
      <c r="D122" s="46">
        <v>4430</v>
      </c>
      <c r="E122" s="23">
        <f aca="true" t="shared" si="37" ref="E122:J122">E29+E73</f>
        <v>0</v>
      </c>
      <c r="F122" s="23">
        <f t="shared" si="37"/>
        <v>0</v>
      </c>
      <c r="G122" s="23">
        <f t="shared" si="37"/>
        <v>0</v>
      </c>
      <c r="H122" s="23">
        <f t="shared" si="37"/>
        <v>2087</v>
      </c>
      <c r="I122" s="23">
        <f t="shared" si="37"/>
        <v>0</v>
      </c>
      <c r="J122" s="23">
        <f t="shared" si="37"/>
        <v>0</v>
      </c>
    </row>
    <row r="123" spans="1:10" s="47" customFormat="1" ht="17.25" customHeight="1">
      <c r="A123" s="2"/>
      <c r="B123" s="22"/>
      <c r="C123" s="22"/>
      <c r="D123" s="46">
        <v>4440</v>
      </c>
      <c r="E123" s="23">
        <f aca="true" t="shared" si="38" ref="E123:J123">E30+E44+E58+E74+E80+E83+E92</f>
        <v>0</v>
      </c>
      <c r="F123" s="23">
        <f t="shared" si="38"/>
        <v>0</v>
      </c>
      <c r="G123" s="23">
        <f t="shared" si="38"/>
        <v>34342</v>
      </c>
      <c r="H123" s="23">
        <f t="shared" si="38"/>
        <v>28836</v>
      </c>
      <c r="I123" s="23">
        <f t="shared" si="38"/>
        <v>0</v>
      </c>
      <c r="J123" s="23">
        <f t="shared" si="38"/>
        <v>0</v>
      </c>
    </row>
    <row r="124" spans="1:10" s="47" customFormat="1" ht="17.25" customHeight="1">
      <c r="A124" s="2"/>
      <c r="B124" s="22"/>
      <c r="C124" s="22"/>
      <c r="D124" s="46">
        <v>4700</v>
      </c>
      <c r="E124" s="23">
        <f aca="true" t="shared" si="39" ref="E124:J124">E36+E59+E75</f>
        <v>0</v>
      </c>
      <c r="F124" s="23">
        <f t="shared" si="39"/>
        <v>0</v>
      </c>
      <c r="G124" s="23">
        <f t="shared" si="39"/>
        <v>1510</v>
      </c>
      <c r="H124" s="23">
        <f t="shared" si="39"/>
        <v>5510</v>
      </c>
      <c r="I124" s="23">
        <f t="shared" si="39"/>
        <v>0</v>
      </c>
      <c r="J124" s="23">
        <f t="shared" si="39"/>
        <v>0</v>
      </c>
    </row>
    <row r="125" spans="1:10" ht="15">
      <c r="A125" s="29"/>
      <c r="B125" s="28"/>
      <c r="C125" s="28"/>
      <c r="D125" s="7" t="s">
        <v>26</v>
      </c>
      <c r="E125" s="9">
        <f aca="true" t="shared" si="40" ref="E125:J125">SUM(E104:E124)</f>
        <v>0</v>
      </c>
      <c r="F125" s="9">
        <f t="shared" si="40"/>
        <v>0</v>
      </c>
      <c r="G125" s="9">
        <f t="shared" si="40"/>
        <v>266033</v>
      </c>
      <c r="H125" s="9">
        <f t="shared" si="40"/>
        <v>266033</v>
      </c>
      <c r="I125" s="9">
        <f t="shared" si="40"/>
        <v>94</v>
      </c>
      <c r="J125" s="9">
        <f t="shared" si="40"/>
        <v>94</v>
      </c>
    </row>
    <row r="126" spans="1:10" ht="15">
      <c r="A126" s="2"/>
      <c r="B126" s="22"/>
      <c r="C126" s="22"/>
      <c r="D126" s="36" t="s">
        <v>13</v>
      </c>
      <c r="E126" s="71">
        <f>E125-F125</f>
        <v>0</v>
      </c>
      <c r="F126" s="72"/>
      <c r="G126" s="71">
        <f>G125-H125</f>
        <v>0</v>
      </c>
      <c r="H126" s="72"/>
      <c r="I126" s="71">
        <f>I125-J125</f>
        <v>0</v>
      </c>
      <c r="J126" s="72"/>
    </row>
    <row r="127" spans="1:10" ht="15">
      <c r="A127" s="37"/>
      <c r="B127" s="38"/>
      <c r="C127" s="38"/>
      <c r="D127" s="39"/>
      <c r="E127" s="40"/>
      <c r="F127" s="40"/>
      <c r="G127" s="40"/>
      <c r="H127" s="40"/>
      <c r="I127" s="40"/>
      <c r="J127" s="40"/>
    </row>
    <row r="128" spans="1:10" ht="22.5" customHeight="1">
      <c r="A128" s="41"/>
      <c r="B128" s="41"/>
      <c r="C128" s="41"/>
      <c r="D128" s="42" t="s">
        <v>14</v>
      </c>
      <c r="E128" s="41"/>
      <c r="F128" s="43"/>
      <c r="G128" s="41"/>
      <c r="H128" s="41"/>
      <c r="I128" s="34"/>
      <c r="J128" s="34"/>
    </row>
    <row r="129" spans="1:10" ht="15">
      <c r="A129" s="8"/>
      <c r="B129" s="8"/>
      <c r="C129" s="8"/>
      <c r="D129" s="8" t="s">
        <v>19</v>
      </c>
      <c r="E129" s="9">
        <f aca="true" t="shared" si="41" ref="E129:J129">E132+E133+E134+E135+E136</f>
        <v>0</v>
      </c>
      <c r="F129" s="9">
        <f t="shared" si="41"/>
        <v>0</v>
      </c>
      <c r="G129" s="9">
        <f t="shared" si="41"/>
        <v>266033</v>
      </c>
      <c r="H129" s="9">
        <f t="shared" si="41"/>
        <v>266033</v>
      </c>
      <c r="I129" s="9">
        <f t="shared" si="41"/>
        <v>94</v>
      </c>
      <c r="J129" s="9">
        <f t="shared" si="41"/>
        <v>94</v>
      </c>
    </row>
    <row r="130" spans="1:10" ht="15">
      <c r="A130" s="3"/>
      <c r="B130" s="3"/>
      <c r="C130" s="3"/>
      <c r="D130" s="11" t="s">
        <v>15</v>
      </c>
      <c r="E130" s="23">
        <f aca="true" t="shared" si="42" ref="E130:J130">E105+E106+E110</f>
        <v>0</v>
      </c>
      <c r="F130" s="23">
        <f t="shared" si="42"/>
        <v>0</v>
      </c>
      <c r="G130" s="23">
        <f t="shared" si="42"/>
        <v>121640</v>
      </c>
      <c r="H130" s="23">
        <f t="shared" si="42"/>
        <v>162861</v>
      </c>
      <c r="I130" s="23">
        <f t="shared" si="42"/>
        <v>0</v>
      </c>
      <c r="J130" s="23">
        <f t="shared" si="42"/>
        <v>0</v>
      </c>
    </row>
    <row r="131" spans="1:10" ht="15">
      <c r="A131" s="10"/>
      <c r="B131" s="10" t="s">
        <v>20</v>
      </c>
      <c r="C131" s="10"/>
      <c r="D131" s="11" t="s">
        <v>16</v>
      </c>
      <c r="E131" s="12">
        <f aca="true" t="shared" si="43" ref="E131:J131">E107+E108</f>
        <v>0</v>
      </c>
      <c r="F131" s="12">
        <f t="shared" si="43"/>
        <v>0</v>
      </c>
      <c r="G131" s="12">
        <f t="shared" si="43"/>
        <v>55120</v>
      </c>
      <c r="H131" s="12">
        <f t="shared" si="43"/>
        <v>26600</v>
      </c>
      <c r="I131" s="12">
        <f t="shared" si="43"/>
        <v>0</v>
      </c>
      <c r="J131" s="12">
        <f t="shared" si="43"/>
        <v>0</v>
      </c>
    </row>
    <row r="132" spans="1:10" ht="15">
      <c r="A132" s="10"/>
      <c r="B132" s="10"/>
      <c r="C132" s="10"/>
      <c r="D132" s="11" t="s">
        <v>17</v>
      </c>
      <c r="E132" s="12">
        <f aca="true" t="shared" si="44" ref="E132:J132">SUM(E130:E131)</f>
        <v>0</v>
      </c>
      <c r="F132" s="12">
        <f t="shared" si="44"/>
        <v>0</v>
      </c>
      <c r="G132" s="12">
        <f t="shared" si="44"/>
        <v>176760</v>
      </c>
      <c r="H132" s="12">
        <f t="shared" si="44"/>
        <v>189461</v>
      </c>
      <c r="I132" s="12">
        <f t="shared" si="44"/>
        <v>0</v>
      </c>
      <c r="J132" s="12">
        <f t="shared" si="44"/>
        <v>0</v>
      </c>
    </row>
    <row r="133" spans="1:10" ht="28.5">
      <c r="A133" s="10"/>
      <c r="B133" s="10"/>
      <c r="C133" s="10"/>
      <c r="D133" s="13" t="s">
        <v>18</v>
      </c>
      <c r="E133" s="12">
        <f aca="true" t="shared" si="45" ref="E133:J133">E109+E111+E112+E113+E114+E115+E116+E117+E118+E119+E120+E121+E122+E123+E124</f>
        <v>0</v>
      </c>
      <c r="F133" s="12">
        <f t="shared" si="45"/>
        <v>0</v>
      </c>
      <c r="G133" s="12">
        <f t="shared" si="45"/>
        <v>81233</v>
      </c>
      <c r="H133" s="12">
        <f t="shared" si="45"/>
        <v>75472</v>
      </c>
      <c r="I133" s="12">
        <f t="shared" si="45"/>
        <v>94</v>
      </c>
      <c r="J133" s="12">
        <f t="shared" si="45"/>
        <v>94</v>
      </c>
    </row>
    <row r="134" spans="1:10" ht="15">
      <c r="A134" s="10"/>
      <c r="B134" s="10"/>
      <c r="C134" s="10"/>
      <c r="D134" s="13" t="s">
        <v>24</v>
      </c>
      <c r="E134" s="14">
        <f aca="true" t="shared" si="46" ref="E134:J134">E104</f>
        <v>0</v>
      </c>
      <c r="F134" s="14">
        <f t="shared" si="46"/>
        <v>0</v>
      </c>
      <c r="G134" s="14">
        <f t="shared" si="46"/>
        <v>8040</v>
      </c>
      <c r="H134" s="14">
        <f t="shared" si="46"/>
        <v>1100</v>
      </c>
      <c r="I134" s="14">
        <f t="shared" si="46"/>
        <v>0</v>
      </c>
      <c r="J134" s="14">
        <f t="shared" si="46"/>
        <v>0</v>
      </c>
    </row>
    <row r="135" spans="1:10" ht="15">
      <c r="A135" s="10"/>
      <c r="B135" s="10"/>
      <c r="C135" s="10"/>
      <c r="D135" s="11" t="s">
        <v>21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</row>
    <row r="136" spans="1:10" ht="15">
      <c r="A136" s="10"/>
      <c r="B136" s="10"/>
      <c r="C136" s="10"/>
      <c r="D136" s="11" t="s">
        <v>22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</row>
    <row r="137" spans="1:10" ht="15">
      <c r="A137" s="10"/>
      <c r="B137" s="28"/>
      <c r="C137" s="28"/>
      <c r="D137" s="8" t="s">
        <v>23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</row>
    <row r="138" spans="1:10" ht="57">
      <c r="A138" s="10"/>
      <c r="B138" s="10"/>
      <c r="C138" s="10"/>
      <c r="D138" s="13" t="s">
        <v>27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</row>
    <row r="139" spans="1:10" ht="15">
      <c r="A139" s="10"/>
      <c r="B139" s="28"/>
      <c r="C139" s="28"/>
      <c r="D139" s="7" t="s">
        <v>12</v>
      </c>
      <c r="E139" s="9">
        <f aca="true" t="shared" si="47" ref="E139:J139">E129+E137</f>
        <v>0</v>
      </c>
      <c r="F139" s="9">
        <f t="shared" si="47"/>
        <v>0</v>
      </c>
      <c r="G139" s="9">
        <f t="shared" si="47"/>
        <v>266033</v>
      </c>
      <c r="H139" s="9">
        <f t="shared" si="47"/>
        <v>266033</v>
      </c>
      <c r="I139" s="9">
        <f t="shared" si="47"/>
        <v>94</v>
      </c>
      <c r="J139" s="9">
        <f t="shared" si="47"/>
        <v>94</v>
      </c>
    </row>
    <row r="140" spans="1:10" ht="15">
      <c r="A140" s="24"/>
      <c r="B140" s="24"/>
      <c r="C140" s="24"/>
      <c r="D140" s="25" t="s">
        <v>13</v>
      </c>
      <c r="E140" s="68">
        <f>E139-F139</f>
        <v>0</v>
      </c>
      <c r="F140" s="69"/>
      <c r="G140" s="68">
        <f>G139-H139</f>
        <v>0</v>
      </c>
      <c r="H140" s="69"/>
      <c r="I140" s="68">
        <f>I139-J139</f>
        <v>0</v>
      </c>
      <c r="J140" s="69"/>
    </row>
  </sheetData>
  <sheetProtection/>
  <mergeCells count="20">
    <mergeCell ref="E140:F140"/>
    <mergeCell ref="G140:H140"/>
    <mergeCell ref="I140:J140"/>
    <mergeCell ref="D4:D5"/>
    <mergeCell ref="E4:F4"/>
    <mergeCell ref="G4:H4"/>
    <mergeCell ref="I4:J4"/>
    <mergeCell ref="E126:F126"/>
    <mergeCell ref="G126:H126"/>
    <mergeCell ref="I126:J126"/>
    <mergeCell ref="A99:D99"/>
    <mergeCell ref="A100:D100"/>
    <mergeCell ref="E100:F100"/>
    <mergeCell ref="G100:H100"/>
    <mergeCell ref="I100:J100"/>
    <mergeCell ref="A1:J1"/>
    <mergeCell ref="A2:J2"/>
    <mergeCell ref="A4:A5"/>
    <mergeCell ref="B4:B5"/>
    <mergeCell ref="C4:C5"/>
  </mergeCells>
  <printOptions horizontalCentered="1"/>
  <pageMargins left="0.2755905511811024" right="0.2362204724409449" top="1.062992125984252" bottom="0.4724409448818898" header="0.4330708661417323" footer="0.4724409448818898"/>
  <pageSetup fitToHeight="4" horizontalDpi="600" verticalDpi="600" orientation="landscape" paperSize="9" scale="91" r:id="rId1"/>
  <headerFooter>
    <oddHeader>&amp;RZałącznik Nr 1  do Uchwały  Nr 846/11 
Zarządu Powiatu w Stargardzie Szczecińskim
z dnia 27 października 2011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3"/>
  <sheetViews>
    <sheetView tabSelected="1" zoomScale="90" zoomScaleNormal="90" workbookViewId="0" topLeftCell="A152">
      <selection activeCell="L17" sqref="L17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6.140625" style="0" customWidth="1"/>
    <col min="4" max="4" width="46.710937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00390625" style="0" customWidth="1"/>
    <col min="10" max="10" width="15.421875" style="0" customWidth="1"/>
  </cols>
  <sheetData>
    <row r="1" spans="1:10" ht="29.25" customHeight="1">
      <c r="A1" s="60" t="s">
        <v>36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ht="16.5" customHeight="1">
      <c r="A2" s="63" t="s">
        <v>35</v>
      </c>
      <c r="B2" s="64"/>
      <c r="C2" s="64"/>
      <c r="D2" s="64"/>
      <c r="E2" s="64"/>
      <c r="F2" s="64"/>
      <c r="G2" s="64"/>
      <c r="H2" s="64"/>
      <c r="I2" s="64"/>
      <c r="J2" s="65"/>
    </row>
    <row r="3" spans="1:10" ht="15.75">
      <c r="A3" s="26"/>
      <c r="B3" s="26"/>
      <c r="C3" s="26"/>
      <c r="D3" s="26"/>
      <c r="E3" s="26"/>
      <c r="F3" s="26"/>
      <c r="G3" s="26"/>
      <c r="H3" s="26"/>
      <c r="I3" s="26"/>
      <c r="J3" s="27" t="s">
        <v>0</v>
      </c>
    </row>
    <row r="4" spans="1:10" ht="15.75">
      <c r="A4" s="66" t="s">
        <v>1</v>
      </c>
      <c r="B4" s="66" t="s">
        <v>2</v>
      </c>
      <c r="C4" s="67" t="s">
        <v>3</v>
      </c>
      <c r="D4" s="67" t="s">
        <v>4</v>
      </c>
      <c r="E4" s="70" t="s">
        <v>5</v>
      </c>
      <c r="F4" s="70"/>
      <c r="G4" s="70" t="s">
        <v>6</v>
      </c>
      <c r="H4" s="70"/>
      <c r="I4" s="70" t="s">
        <v>7</v>
      </c>
      <c r="J4" s="70"/>
    </row>
    <row r="5" spans="1:11" ht="21.75" customHeight="1">
      <c r="A5" s="66"/>
      <c r="B5" s="66"/>
      <c r="C5" s="67"/>
      <c r="D5" s="67"/>
      <c r="E5" s="21" t="s">
        <v>8</v>
      </c>
      <c r="F5" s="21" t="s">
        <v>9</v>
      </c>
      <c r="G5" s="21" t="s">
        <v>8</v>
      </c>
      <c r="H5" s="21" t="s">
        <v>9</v>
      </c>
      <c r="I5" s="21" t="s">
        <v>8</v>
      </c>
      <c r="J5" s="21" t="s">
        <v>9</v>
      </c>
      <c r="K5" s="16"/>
    </row>
    <row r="6" spans="1:11" ht="21.75" customHeight="1">
      <c r="A6" s="73" t="s">
        <v>62</v>
      </c>
      <c r="B6" s="74"/>
      <c r="C6" s="74"/>
      <c r="D6" s="75"/>
      <c r="E6" s="48">
        <f aca="true" t="shared" si="0" ref="E6:J7">E7</f>
        <v>0</v>
      </c>
      <c r="F6" s="48">
        <f t="shared" si="0"/>
        <v>0</v>
      </c>
      <c r="G6" s="48">
        <f t="shared" si="0"/>
        <v>1500</v>
      </c>
      <c r="H6" s="48">
        <f t="shared" si="0"/>
        <v>1500</v>
      </c>
      <c r="I6" s="48">
        <f t="shared" si="0"/>
        <v>0</v>
      </c>
      <c r="J6" s="48">
        <f t="shared" si="0"/>
        <v>0</v>
      </c>
      <c r="K6" s="16"/>
    </row>
    <row r="7" spans="1:11" ht="21.75" customHeight="1">
      <c r="A7" s="73" t="s">
        <v>63</v>
      </c>
      <c r="B7" s="74"/>
      <c r="C7" s="74"/>
      <c r="D7" s="75"/>
      <c r="E7" s="48">
        <f t="shared" si="0"/>
        <v>0</v>
      </c>
      <c r="F7" s="48">
        <f t="shared" si="0"/>
        <v>0</v>
      </c>
      <c r="G7" s="48">
        <f t="shared" si="0"/>
        <v>1500</v>
      </c>
      <c r="H7" s="48">
        <f t="shared" si="0"/>
        <v>1500</v>
      </c>
      <c r="I7" s="48">
        <f t="shared" si="0"/>
        <v>0</v>
      </c>
      <c r="J7" s="48">
        <f t="shared" si="0"/>
        <v>0</v>
      </c>
      <c r="K7" s="16"/>
    </row>
    <row r="8" spans="1:10" ht="25.5" customHeight="1">
      <c r="A8" s="49">
        <v>750</v>
      </c>
      <c r="B8" s="49"/>
      <c r="C8" s="49"/>
      <c r="D8" s="50" t="s">
        <v>28</v>
      </c>
      <c r="E8" s="51">
        <f aca="true" t="shared" si="1" ref="E8:J8">E9</f>
        <v>0</v>
      </c>
      <c r="F8" s="51">
        <f t="shared" si="1"/>
        <v>0</v>
      </c>
      <c r="G8" s="51">
        <f t="shared" si="1"/>
        <v>1500</v>
      </c>
      <c r="H8" s="51">
        <f t="shared" si="1"/>
        <v>1500</v>
      </c>
      <c r="I8" s="51">
        <f t="shared" si="1"/>
        <v>0</v>
      </c>
      <c r="J8" s="51">
        <f t="shared" si="1"/>
        <v>0</v>
      </c>
    </row>
    <row r="9" spans="1:10" ht="21.75" customHeight="1">
      <c r="A9" s="17"/>
      <c r="B9" s="17">
        <v>75075</v>
      </c>
      <c r="C9" s="17"/>
      <c r="D9" s="45" t="s">
        <v>41</v>
      </c>
      <c r="E9" s="19">
        <f aca="true" t="shared" si="2" ref="E9:J9">SUM(E10:E11)</f>
        <v>0</v>
      </c>
      <c r="F9" s="19">
        <f t="shared" si="2"/>
        <v>0</v>
      </c>
      <c r="G9" s="19">
        <f t="shared" si="2"/>
        <v>1500</v>
      </c>
      <c r="H9" s="19">
        <f t="shared" si="2"/>
        <v>1500</v>
      </c>
      <c r="I9" s="19">
        <f t="shared" si="2"/>
        <v>0</v>
      </c>
      <c r="J9" s="19">
        <f t="shared" si="2"/>
        <v>0</v>
      </c>
    </row>
    <row r="10" spans="1:10" ht="23.25" customHeight="1">
      <c r="A10" s="17"/>
      <c r="B10" s="17"/>
      <c r="C10" s="18">
        <v>4210</v>
      </c>
      <c r="D10" s="35" t="s">
        <v>40</v>
      </c>
      <c r="E10" s="20">
        <v>0</v>
      </c>
      <c r="F10" s="20">
        <v>0</v>
      </c>
      <c r="G10" s="20">
        <v>1500</v>
      </c>
      <c r="H10" s="20">
        <v>0</v>
      </c>
      <c r="I10" s="20">
        <v>0</v>
      </c>
      <c r="J10" s="20">
        <v>0</v>
      </c>
    </row>
    <row r="11" spans="1:10" ht="23.25" customHeight="1">
      <c r="A11" s="17"/>
      <c r="B11" s="17"/>
      <c r="C11" s="18">
        <v>4300</v>
      </c>
      <c r="D11" s="35" t="s">
        <v>37</v>
      </c>
      <c r="E11" s="20">
        <v>0</v>
      </c>
      <c r="F11" s="20">
        <v>0</v>
      </c>
      <c r="G11" s="20">
        <v>0</v>
      </c>
      <c r="H11" s="20">
        <v>1500</v>
      </c>
      <c r="I11" s="20">
        <v>0</v>
      </c>
      <c r="J11" s="20">
        <v>0</v>
      </c>
    </row>
    <row r="12" spans="1:11" ht="21.75" customHeight="1">
      <c r="A12" s="73" t="s">
        <v>61</v>
      </c>
      <c r="B12" s="74"/>
      <c r="C12" s="74"/>
      <c r="D12" s="75"/>
      <c r="E12" s="48">
        <f aca="true" t="shared" si="3" ref="E12:J12">E13</f>
        <v>0</v>
      </c>
      <c r="F12" s="48">
        <f t="shared" si="3"/>
        <v>0</v>
      </c>
      <c r="G12" s="48">
        <f t="shared" si="3"/>
        <v>1600</v>
      </c>
      <c r="H12" s="48">
        <f t="shared" si="3"/>
        <v>1600</v>
      </c>
      <c r="I12" s="48">
        <f t="shared" si="3"/>
        <v>0</v>
      </c>
      <c r="J12" s="48">
        <f t="shared" si="3"/>
        <v>0</v>
      </c>
      <c r="K12" s="16"/>
    </row>
    <row r="13" spans="1:10" ht="25.5" customHeight="1">
      <c r="A13" s="49">
        <v>710</v>
      </c>
      <c r="B13" s="49"/>
      <c r="C13" s="49"/>
      <c r="D13" s="50" t="s">
        <v>38</v>
      </c>
      <c r="E13" s="51">
        <f aca="true" t="shared" si="4" ref="E13:J13">E14</f>
        <v>0</v>
      </c>
      <c r="F13" s="51">
        <f t="shared" si="4"/>
        <v>0</v>
      </c>
      <c r="G13" s="51">
        <f t="shared" si="4"/>
        <v>1600</v>
      </c>
      <c r="H13" s="51">
        <f t="shared" si="4"/>
        <v>1600</v>
      </c>
      <c r="I13" s="51">
        <f t="shared" si="4"/>
        <v>0</v>
      </c>
      <c r="J13" s="51">
        <f t="shared" si="4"/>
        <v>0</v>
      </c>
    </row>
    <row r="14" spans="1:10" ht="35.25" customHeight="1">
      <c r="A14" s="17"/>
      <c r="B14" s="17">
        <v>71013</v>
      </c>
      <c r="C14" s="17"/>
      <c r="D14" s="45" t="s">
        <v>39</v>
      </c>
      <c r="E14" s="19">
        <f aca="true" t="shared" si="5" ref="E14:J14">SUM(E15:E17)</f>
        <v>0</v>
      </c>
      <c r="F14" s="19">
        <f t="shared" si="5"/>
        <v>0</v>
      </c>
      <c r="G14" s="19">
        <f t="shared" si="5"/>
        <v>1600</v>
      </c>
      <c r="H14" s="19">
        <f t="shared" si="5"/>
        <v>1600</v>
      </c>
      <c r="I14" s="19">
        <f t="shared" si="5"/>
        <v>0</v>
      </c>
      <c r="J14" s="19">
        <f t="shared" si="5"/>
        <v>0</v>
      </c>
    </row>
    <row r="15" spans="1:10" ht="23.25" customHeight="1">
      <c r="A15" s="17"/>
      <c r="B15" s="17"/>
      <c r="C15" s="18">
        <v>4210</v>
      </c>
      <c r="D15" s="35" t="s">
        <v>40</v>
      </c>
      <c r="E15" s="20">
        <v>0</v>
      </c>
      <c r="F15" s="20">
        <v>0</v>
      </c>
      <c r="G15" s="20">
        <v>0</v>
      </c>
      <c r="H15" s="20">
        <v>1200</v>
      </c>
      <c r="I15" s="20">
        <v>0</v>
      </c>
      <c r="J15" s="20">
        <v>0</v>
      </c>
    </row>
    <row r="16" spans="1:10" ht="49.5" customHeight="1">
      <c r="A16" s="17"/>
      <c r="B16" s="17"/>
      <c r="C16" s="18">
        <v>4360</v>
      </c>
      <c r="D16" s="35" t="s">
        <v>71</v>
      </c>
      <c r="E16" s="20">
        <v>0</v>
      </c>
      <c r="F16" s="20">
        <v>0</v>
      </c>
      <c r="G16" s="20">
        <v>0</v>
      </c>
      <c r="H16" s="20">
        <v>400</v>
      </c>
      <c r="I16" s="20">
        <v>0</v>
      </c>
      <c r="J16" s="20">
        <v>0</v>
      </c>
    </row>
    <row r="17" spans="1:10" ht="26.25" customHeight="1">
      <c r="A17" s="17"/>
      <c r="B17" s="17"/>
      <c r="C17" s="18">
        <v>4410</v>
      </c>
      <c r="D17" s="35" t="s">
        <v>32</v>
      </c>
      <c r="E17" s="20">
        <v>0</v>
      </c>
      <c r="F17" s="20">
        <v>0</v>
      </c>
      <c r="G17" s="20">
        <v>1600</v>
      </c>
      <c r="H17" s="20">
        <v>0</v>
      </c>
      <c r="I17" s="20">
        <v>0</v>
      </c>
      <c r="J17" s="20">
        <v>0</v>
      </c>
    </row>
    <row r="18" spans="1:11" ht="21.75" customHeight="1">
      <c r="A18" s="73" t="s">
        <v>64</v>
      </c>
      <c r="B18" s="74"/>
      <c r="C18" s="74"/>
      <c r="D18" s="75"/>
      <c r="E18" s="48">
        <f aca="true" t="shared" si="6" ref="E18:J18">E19</f>
        <v>0</v>
      </c>
      <c r="F18" s="48">
        <f t="shared" si="6"/>
        <v>0</v>
      </c>
      <c r="G18" s="48">
        <f t="shared" si="6"/>
        <v>55523</v>
      </c>
      <c r="H18" s="48">
        <f t="shared" si="6"/>
        <v>55523</v>
      </c>
      <c r="I18" s="48">
        <f t="shared" si="6"/>
        <v>0</v>
      </c>
      <c r="J18" s="48">
        <f t="shared" si="6"/>
        <v>0</v>
      </c>
      <c r="K18" s="16"/>
    </row>
    <row r="19" spans="1:10" ht="24" customHeight="1">
      <c r="A19" s="49">
        <v>801</v>
      </c>
      <c r="B19" s="49"/>
      <c r="C19" s="49"/>
      <c r="D19" s="50" t="s">
        <v>29</v>
      </c>
      <c r="E19" s="51">
        <f aca="true" t="shared" si="7" ref="E19:J19">E20+E35</f>
        <v>0</v>
      </c>
      <c r="F19" s="51">
        <f t="shared" si="7"/>
        <v>0</v>
      </c>
      <c r="G19" s="51">
        <f t="shared" si="7"/>
        <v>55523</v>
      </c>
      <c r="H19" s="51">
        <f t="shared" si="7"/>
        <v>55523</v>
      </c>
      <c r="I19" s="51">
        <f t="shared" si="7"/>
        <v>0</v>
      </c>
      <c r="J19" s="51">
        <f t="shared" si="7"/>
        <v>0</v>
      </c>
    </row>
    <row r="20" spans="1:10" ht="25.5" customHeight="1">
      <c r="A20" s="17"/>
      <c r="B20" s="17">
        <v>80102</v>
      </c>
      <c r="C20" s="17"/>
      <c r="D20" s="45" t="s">
        <v>42</v>
      </c>
      <c r="E20" s="19">
        <f aca="true" t="shared" si="8" ref="E20:J20">SUM(E21:E34)</f>
        <v>0</v>
      </c>
      <c r="F20" s="19">
        <f t="shared" si="8"/>
        <v>0</v>
      </c>
      <c r="G20" s="19">
        <f t="shared" si="8"/>
        <v>52352</v>
      </c>
      <c r="H20" s="19">
        <f t="shared" si="8"/>
        <v>48073</v>
      </c>
      <c r="I20" s="19">
        <f t="shared" si="8"/>
        <v>0</v>
      </c>
      <c r="J20" s="19">
        <f t="shared" si="8"/>
        <v>0</v>
      </c>
    </row>
    <row r="21" spans="1:10" ht="23.25" customHeight="1">
      <c r="A21" s="17"/>
      <c r="B21" s="17"/>
      <c r="C21" s="18">
        <v>4010</v>
      </c>
      <c r="D21" s="35" t="s">
        <v>31</v>
      </c>
      <c r="E21" s="20">
        <v>0</v>
      </c>
      <c r="F21" s="20">
        <v>0</v>
      </c>
      <c r="G21" s="20">
        <v>25000</v>
      </c>
      <c r="H21" s="20">
        <v>32000</v>
      </c>
      <c r="I21" s="20">
        <v>0</v>
      </c>
      <c r="J21" s="20">
        <v>0</v>
      </c>
    </row>
    <row r="22" spans="1:10" ht="23.25" customHeight="1">
      <c r="A22" s="17"/>
      <c r="B22" s="17"/>
      <c r="C22" s="18">
        <v>4040</v>
      </c>
      <c r="D22" s="35" t="s">
        <v>43</v>
      </c>
      <c r="E22" s="20">
        <v>0</v>
      </c>
      <c r="F22" s="20">
        <v>0</v>
      </c>
      <c r="G22" s="20">
        <v>0</v>
      </c>
      <c r="H22" s="20">
        <v>871</v>
      </c>
      <c r="I22" s="20">
        <v>0</v>
      </c>
      <c r="J22" s="20">
        <v>0</v>
      </c>
    </row>
    <row r="23" spans="1:10" ht="23.25" customHeight="1">
      <c r="A23" s="17"/>
      <c r="B23" s="17"/>
      <c r="C23" s="18">
        <v>4110</v>
      </c>
      <c r="D23" s="35" t="s">
        <v>44</v>
      </c>
      <c r="E23" s="20">
        <v>0</v>
      </c>
      <c r="F23" s="20">
        <v>0</v>
      </c>
      <c r="G23" s="20">
        <v>10000</v>
      </c>
      <c r="H23" s="20">
        <v>8400</v>
      </c>
      <c r="I23" s="20">
        <v>0</v>
      </c>
      <c r="J23" s="20">
        <v>0</v>
      </c>
    </row>
    <row r="24" spans="1:10" ht="23.25" customHeight="1">
      <c r="A24" s="17"/>
      <c r="B24" s="17"/>
      <c r="C24" s="18">
        <v>4120</v>
      </c>
      <c r="D24" s="35" t="s">
        <v>45</v>
      </c>
      <c r="E24" s="20">
        <v>0</v>
      </c>
      <c r="F24" s="20">
        <v>0</v>
      </c>
      <c r="G24" s="20">
        <v>0</v>
      </c>
      <c r="H24" s="20">
        <v>3100</v>
      </c>
      <c r="I24" s="20">
        <v>0</v>
      </c>
      <c r="J24" s="20">
        <v>0</v>
      </c>
    </row>
    <row r="25" spans="1:10" ht="23.25" customHeight="1">
      <c r="A25" s="17"/>
      <c r="B25" s="17"/>
      <c r="C25" s="18">
        <v>4210</v>
      </c>
      <c r="D25" s="35" t="s">
        <v>40</v>
      </c>
      <c r="E25" s="20">
        <v>0</v>
      </c>
      <c r="F25" s="20">
        <v>0</v>
      </c>
      <c r="G25" s="20">
        <v>1057</v>
      </c>
      <c r="H25" s="20">
        <v>0</v>
      </c>
      <c r="I25" s="20">
        <v>0</v>
      </c>
      <c r="J25" s="20">
        <v>0</v>
      </c>
    </row>
    <row r="26" spans="1:10" ht="33.75" customHeight="1">
      <c r="A26" s="17"/>
      <c r="B26" s="17"/>
      <c r="C26" s="18">
        <v>4240</v>
      </c>
      <c r="D26" s="35" t="s">
        <v>46</v>
      </c>
      <c r="E26" s="20">
        <v>0</v>
      </c>
      <c r="F26" s="20">
        <v>0</v>
      </c>
      <c r="G26" s="20">
        <v>1645</v>
      </c>
      <c r="H26" s="20">
        <v>0</v>
      </c>
      <c r="I26" s="20">
        <v>0</v>
      </c>
      <c r="J26" s="20">
        <v>0</v>
      </c>
    </row>
    <row r="27" spans="1:10" ht="23.25" customHeight="1">
      <c r="A27" s="17"/>
      <c r="B27" s="17"/>
      <c r="C27" s="18">
        <v>4260</v>
      </c>
      <c r="D27" s="35" t="s">
        <v>47</v>
      </c>
      <c r="E27" s="20">
        <v>0</v>
      </c>
      <c r="F27" s="20">
        <v>0</v>
      </c>
      <c r="G27" s="20">
        <v>5000</v>
      </c>
      <c r="H27" s="20">
        <v>0</v>
      </c>
      <c r="I27" s="20">
        <v>0</v>
      </c>
      <c r="J27" s="20">
        <v>0</v>
      </c>
    </row>
    <row r="28" spans="1:10" ht="23.25" customHeight="1">
      <c r="A28" s="17"/>
      <c r="B28" s="17"/>
      <c r="C28" s="18">
        <v>4300</v>
      </c>
      <c r="D28" s="35" t="s">
        <v>37</v>
      </c>
      <c r="E28" s="20">
        <v>0</v>
      </c>
      <c r="F28" s="20">
        <v>0</v>
      </c>
      <c r="G28" s="20">
        <v>1000</v>
      </c>
      <c r="H28" s="20">
        <v>0</v>
      </c>
      <c r="I28" s="20">
        <v>0</v>
      </c>
      <c r="J28" s="20">
        <v>0</v>
      </c>
    </row>
    <row r="29" spans="1:10" ht="23.25" customHeight="1">
      <c r="A29" s="17"/>
      <c r="B29" s="17"/>
      <c r="C29" s="18">
        <v>4350</v>
      </c>
      <c r="D29" s="35" t="s">
        <v>48</v>
      </c>
      <c r="E29" s="20">
        <v>0</v>
      </c>
      <c r="F29" s="20">
        <v>0</v>
      </c>
      <c r="G29" s="20">
        <v>0</v>
      </c>
      <c r="H29" s="20">
        <v>140</v>
      </c>
      <c r="I29" s="20">
        <v>0</v>
      </c>
      <c r="J29" s="20">
        <v>0</v>
      </c>
    </row>
    <row r="30" spans="1:10" ht="52.5" customHeight="1">
      <c r="A30" s="17"/>
      <c r="B30" s="17"/>
      <c r="C30" s="18">
        <v>4370</v>
      </c>
      <c r="D30" s="35" t="s">
        <v>72</v>
      </c>
      <c r="E30" s="20">
        <v>0</v>
      </c>
      <c r="F30" s="20">
        <v>0</v>
      </c>
      <c r="G30" s="20">
        <v>0</v>
      </c>
      <c r="H30" s="20">
        <v>900</v>
      </c>
      <c r="I30" s="20">
        <v>0</v>
      </c>
      <c r="J30" s="20">
        <v>0</v>
      </c>
    </row>
    <row r="31" spans="1:10" ht="23.25" customHeight="1">
      <c r="A31" s="17"/>
      <c r="B31" s="17"/>
      <c r="C31" s="18">
        <v>4410</v>
      </c>
      <c r="D31" s="35" t="s">
        <v>32</v>
      </c>
      <c r="E31" s="20">
        <v>0</v>
      </c>
      <c r="F31" s="20">
        <v>0</v>
      </c>
      <c r="G31" s="20">
        <v>0</v>
      </c>
      <c r="H31" s="20">
        <v>700</v>
      </c>
      <c r="I31" s="20">
        <v>0</v>
      </c>
      <c r="J31" s="20">
        <v>0</v>
      </c>
    </row>
    <row r="32" spans="1:10" ht="23.25" customHeight="1">
      <c r="A32" s="17"/>
      <c r="B32" s="17"/>
      <c r="C32" s="18">
        <v>4420</v>
      </c>
      <c r="D32" s="35" t="s">
        <v>49</v>
      </c>
      <c r="E32" s="20">
        <v>0</v>
      </c>
      <c r="F32" s="20">
        <v>0</v>
      </c>
      <c r="G32" s="20">
        <v>0</v>
      </c>
      <c r="H32" s="20">
        <v>945</v>
      </c>
      <c r="I32" s="20">
        <v>0</v>
      </c>
      <c r="J32" s="20">
        <v>0</v>
      </c>
    </row>
    <row r="33" spans="1:10" ht="25.5" customHeight="1">
      <c r="A33" s="17"/>
      <c r="B33" s="17"/>
      <c r="C33" s="18">
        <v>4430</v>
      </c>
      <c r="D33" s="35" t="s">
        <v>50</v>
      </c>
      <c r="E33" s="20">
        <v>0</v>
      </c>
      <c r="F33" s="20">
        <v>0</v>
      </c>
      <c r="G33" s="20">
        <v>0</v>
      </c>
      <c r="H33" s="20">
        <v>17</v>
      </c>
      <c r="I33" s="20">
        <v>0</v>
      </c>
      <c r="J33" s="20">
        <v>0</v>
      </c>
    </row>
    <row r="34" spans="1:10" ht="33.75" customHeight="1">
      <c r="A34" s="17"/>
      <c r="B34" s="17"/>
      <c r="C34" s="18">
        <v>4440</v>
      </c>
      <c r="D34" s="35" t="s">
        <v>51</v>
      </c>
      <c r="E34" s="20">
        <v>0</v>
      </c>
      <c r="F34" s="20">
        <v>0</v>
      </c>
      <c r="G34" s="20">
        <v>8650</v>
      </c>
      <c r="H34" s="20">
        <v>1000</v>
      </c>
      <c r="I34" s="20">
        <v>0</v>
      </c>
      <c r="J34" s="20">
        <v>0</v>
      </c>
    </row>
    <row r="35" spans="1:10" ht="25.5" customHeight="1">
      <c r="A35" s="17"/>
      <c r="B35" s="17">
        <v>80111</v>
      </c>
      <c r="C35" s="17"/>
      <c r="D35" s="45" t="s">
        <v>52</v>
      </c>
      <c r="E35" s="19">
        <f aca="true" t="shared" si="9" ref="E35:J35">SUM(E36:E42)</f>
        <v>0</v>
      </c>
      <c r="F35" s="19">
        <f t="shared" si="9"/>
        <v>0</v>
      </c>
      <c r="G35" s="19">
        <f t="shared" si="9"/>
        <v>3171</v>
      </c>
      <c r="H35" s="19">
        <f t="shared" si="9"/>
        <v>7450</v>
      </c>
      <c r="I35" s="19">
        <f t="shared" si="9"/>
        <v>0</v>
      </c>
      <c r="J35" s="19">
        <f t="shared" si="9"/>
        <v>0</v>
      </c>
    </row>
    <row r="36" spans="1:10" ht="23.25" customHeight="1">
      <c r="A36" s="17"/>
      <c r="B36" s="17"/>
      <c r="C36" s="18">
        <v>3020</v>
      </c>
      <c r="D36" s="35" t="s">
        <v>53</v>
      </c>
      <c r="E36" s="20">
        <v>0</v>
      </c>
      <c r="F36" s="20">
        <v>0</v>
      </c>
      <c r="G36" s="20">
        <v>0</v>
      </c>
      <c r="H36" s="20">
        <v>500</v>
      </c>
      <c r="I36" s="20">
        <v>0</v>
      </c>
      <c r="J36" s="20">
        <v>0</v>
      </c>
    </row>
    <row r="37" spans="1:10" ht="23.25" customHeight="1">
      <c r="A37" s="17"/>
      <c r="B37" s="17"/>
      <c r="C37" s="18">
        <v>4040</v>
      </c>
      <c r="D37" s="35" t="s">
        <v>43</v>
      </c>
      <c r="E37" s="20">
        <v>0</v>
      </c>
      <c r="F37" s="20">
        <v>0</v>
      </c>
      <c r="G37" s="20">
        <v>0</v>
      </c>
      <c r="H37" s="20">
        <v>950</v>
      </c>
      <c r="I37" s="20">
        <v>0</v>
      </c>
      <c r="J37" s="20">
        <v>0</v>
      </c>
    </row>
    <row r="38" spans="1:10" ht="23.25" customHeight="1">
      <c r="A38" s="17"/>
      <c r="B38" s="17"/>
      <c r="C38" s="18">
        <v>4120</v>
      </c>
      <c r="D38" s="35" t="s">
        <v>45</v>
      </c>
      <c r="E38" s="20">
        <v>0</v>
      </c>
      <c r="F38" s="20">
        <v>0</v>
      </c>
      <c r="G38" s="20">
        <v>0</v>
      </c>
      <c r="H38" s="20">
        <v>6000</v>
      </c>
      <c r="I38" s="20">
        <v>0</v>
      </c>
      <c r="J38" s="20">
        <v>0</v>
      </c>
    </row>
    <row r="39" spans="1:10" ht="23.25" customHeight="1">
      <c r="A39" s="17"/>
      <c r="B39" s="17"/>
      <c r="C39" s="18">
        <v>4210</v>
      </c>
      <c r="D39" s="35" t="s">
        <v>40</v>
      </c>
      <c r="E39" s="20">
        <v>0</v>
      </c>
      <c r="F39" s="20">
        <v>0</v>
      </c>
      <c r="G39" s="20">
        <v>115</v>
      </c>
      <c r="H39" s="20">
        <v>0</v>
      </c>
      <c r="I39" s="20">
        <v>0</v>
      </c>
      <c r="J39" s="20">
        <v>0</v>
      </c>
    </row>
    <row r="40" spans="1:10" ht="35.25" customHeight="1">
      <c r="A40" s="17"/>
      <c r="B40" s="17"/>
      <c r="C40" s="18">
        <v>4240</v>
      </c>
      <c r="D40" s="35" t="s">
        <v>46</v>
      </c>
      <c r="E40" s="20">
        <v>0</v>
      </c>
      <c r="F40" s="20">
        <v>0</v>
      </c>
      <c r="G40" s="20">
        <v>800</v>
      </c>
      <c r="H40" s="20">
        <v>0</v>
      </c>
      <c r="I40" s="20">
        <v>0</v>
      </c>
      <c r="J40" s="20">
        <v>0</v>
      </c>
    </row>
    <row r="41" spans="1:10" ht="22.5" customHeight="1">
      <c r="A41" s="17"/>
      <c r="B41" s="17"/>
      <c r="C41" s="18">
        <v>4260</v>
      </c>
      <c r="D41" s="35" t="s">
        <v>47</v>
      </c>
      <c r="E41" s="20">
        <v>0</v>
      </c>
      <c r="F41" s="20">
        <v>0</v>
      </c>
      <c r="G41" s="20">
        <v>1500</v>
      </c>
      <c r="H41" s="20">
        <v>0</v>
      </c>
      <c r="I41" s="20">
        <v>0</v>
      </c>
      <c r="J41" s="20">
        <v>0</v>
      </c>
    </row>
    <row r="42" spans="1:10" ht="37.5" customHeight="1">
      <c r="A42" s="17"/>
      <c r="B42" s="17"/>
      <c r="C42" s="18">
        <v>4440</v>
      </c>
      <c r="D42" s="35" t="s">
        <v>51</v>
      </c>
      <c r="E42" s="20">
        <v>0</v>
      </c>
      <c r="F42" s="20">
        <v>0</v>
      </c>
      <c r="G42" s="20">
        <v>756</v>
      </c>
      <c r="H42" s="20">
        <v>0</v>
      </c>
      <c r="I42" s="20">
        <v>0</v>
      </c>
      <c r="J42" s="20">
        <v>0</v>
      </c>
    </row>
    <row r="43" spans="1:11" ht="21.75" customHeight="1">
      <c r="A43" s="73" t="s">
        <v>65</v>
      </c>
      <c r="B43" s="74"/>
      <c r="C43" s="74"/>
      <c r="D43" s="75"/>
      <c r="E43" s="48">
        <f aca="true" t="shared" si="10" ref="E43:J43">E44</f>
        <v>0</v>
      </c>
      <c r="F43" s="48">
        <f t="shared" si="10"/>
        <v>0</v>
      </c>
      <c r="G43" s="48">
        <f t="shared" si="10"/>
        <v>80210</v>
      </c>
      <c r="H43" s="48">
        <f t="shared" si="10"/>
        <v>80210</v>
      </c>
      <c r="I43" s="48">
        <f t="shared" si="10"/>
        <v>0</v>
      </c>
      <c r="J43" s="48">
        <f t="shared" si="10"/>
        <v>0</v>
      </c>
      <c r="K43" s="16"/>
    </row>
    <row r="44" spans="1:10" ht="24" customHeight="1">
      <c r="A44" s="49">
        <v>801</v>
      </c>
      <c r="B44" s="49"/>
      <c r="C44" s="49"/>
      <c r="D44" s="50" t="s">
        <v>29</v>
      </c>
      <c r="E44" s="51">
        <f aca="true" t="shared" si="11" ref="E44:J44">E45+E51+E60+E72</f>
        <v>0</v>
      </c>
      <c r="F44" s="51">
        <f t="shared" si="11"/>
        <v>0</v>
      </c>
      <c r="G44" s="51">
        <f t="shared" si="11"/>
        <v>80210</v>
      </c>
      <c r="H44" s="51">
        <f t="shared" si="11"/>
        <v>80210</v>
      </c>
      <c r="I44" s="51">
        <f t="shared" si="11"/>
        <v>0</v>
      </c>
      <c r="J44" s="51">
        <f t="shared" si="11"/>
        <v>0</v>
      </c>
    </row>
    <row r="45" spans="1:10" ht="25.5" customHeight="1">
      <c r="A45" s="17"/>
      <c r="B45" s="17">
        <v>80110</v>
      </c>
      <c r="C45" s="17"/>
      <c r="D45" s="45" t="s">
        <v>54</v>
      </c>
      <c r="E45" s="19">
        <f aca="true" t="shared" si="12" ref="E45:J45">SUM(E46:E50)</f>
        <v>0</v>
      </c>
      <c r="F45" s="19">
        <f t="shared" si="12"/>
        <v>0</v>
      </c>
      <c r="G45" s="19">
        <f t="shared" si="12"/>
        <v>21700</v>
      </c>
      <c r="H45" s="19">
        <f t="shared" si="12"/>
        <v>170</v>
      </c>
      <c r="I45" s="19">
        <f t="shared" si="12"/>
        <v>0</v>
      </c>
      <c r="J45" s="19">
        <f t="shared" si="12"/>
        <v>0</v>
      </c>
    </row>
    <row r="46" spans="1:10" ht="23.25" customHeight="1">
      <c r="A46" s="17"/>
      <c r="B46" s="17"/>
      <c r="C46" s="18">
        <v>4010</v>
      </c>
      <c r="D46" s="35" t="s">
        <v>31</v>
      </c>
      <c r="E46" s="20">
        <v>0</v>
      </c>
      <c r="F46" s="20">
        <v>0</v>
      </c>
      <c r="G46" s="20">
        <v>17300</v>
      </c>
      <c r="H46" s="20">
        <v>0</v>
      </c>
      <c r="I46" s="20">
        <v>0</v>
      </c>
      <c r="J46" s="20">
        <v>0</v>
      </c>
    </row>
    <row r="47" spans="1:10" ht="23.25" customHeight="1">
      <c r="A47" s="17"/>
      <c r="B47" s="17"/>
      <c r="C47" s="18">
        <v>4110</v>
      </c>
      <c r="D47" s="35" t="s">
        <v>44</v>
      </c>
      <c r="E47" s="20">
        <v>0</v>
      </c>
      <c r="F47" s="20">
        <v>0</v>
      </c>
      <c r="G47" s="20">
        <v>600</v>
      </c>
      <c r="H47" s="20">
        <v>0</v>
      </c>
      <c r="I47" s="20">
        <v>0</v>
      </c>
      <c r="J47" s="20">
        <v>0</v>
      </c>
    </row>
    <row r="48" spans="1:10" ht="23.25" customHeight="1">
      <c r="A48" s="17"/>
      <c r="B48" s="17"/>
      <c r="C48" s="18">
        <v>4210</v>
      </c>
      <c r="D48" s="35" t="s">
        <v>40</v>
      </c>
      <c r="E48" s="20">
        <v>0</v>
      </c>
      <c r="F48" s="20">
        <v>0</v>
      </c>
      <c r="G48" s="20">
        <v>2100</v>
      </c>
      <c r="H48" s="20">
        <v>0</v>
      </c>
      <c r="I48" s="20">
        <v>0</v>
      </c>
      <c r="J48" s="20">
        <v>0</v>
      </c>
    </row>
    <row r="49" spans="1:10" ht="23.25" customHeight="1">
      <c r="A49" s="17"/>
      <c r="B49" s="17"/>
      <c r="C49" s="18">
        <v>4260</v>
      </c>
      <c r="D49" s="35" t="s">
        <v>47</v>
      </c>
      <c r="E49" s="20">
        <v>0</v>
      </c>
      <c r="F49" s="20">
        <v>0</v>
      </c>
      <c r="G49" s="20">
        <v>1600</v>
      </c>
      <c r="H49" s="20">
        <v>0</v>
      </c>
      <c r="I49" s="20">
        <v>0</v>
      </c>
      <c r="J49" s="20">
        <v>0</v>
      </c>
    </row>
    <row r="50" spans="1:10" ht="35.25" customHeight="1">
      <c r="A50" s="17"/>
      <c r="B50" s="17"/>
      <c r="C50" s="18">
        <v>4700</v>
      </c>
      <c r="D50" s="35" t="s">
        <v>56</v>
      </c>
      <c r="E50" s="20">
        <v>0</v>
      </c>
      <c r="F50" s="20">
        <v>0</v>
      </c>
      <c r="G50" s="20">
        <v>100</v>
      </c>
      <c r="H50" s="20">
        <v>170</v>
      </c>
      <c r="I50" s="20">
        <v>0</v>
      </c>
      <c r="J50" s="20">
        <v>0</v>
      </c>
    </row>
    <row r="51" spans="1:10" ht="25.5" customHeight="1">
      <c r="A51" s="17"/>
      <c r="B51" s="17">
        <v>80120</v>
      </c>
      <c r="C51" s="17"/>
      <c r="D51" s="45" t="s">
        <v>30</v>
      </c>
      <c r="E51" s="19">
        <f aca="true" t="shared" si="13" ref="E51:J51">SUM(E52:E59)</f>
        <v>0</v>
      </c>
      <c r="F51" s="19">
        <f t="shared" si="13"/>
        <v>0</v>
      </c>
      <c r="G51" s="19">
        <f t="shared" si="13"/>
        <v>4910</v>
      </c>
      <c r="H51" s="19">
        <f t="shared" si="13"/>
        <v>2900</v>
      </c>
      <c r="I51" s="19">
        <f t="shared" si="13"/>
        <v>0</v>
      </c>
      <c r="J51" s="19">
        <f t="shared" si="13"/>
        <v>0</v>
      </c>
    </row>
    <row r="52" spans="1:10" ht="23.25" customHeight="1">
      <c r="A52" s="17"/>
      <c r="B52" s="17"/>
      <c r="C52" s="18">
        <v>3020</v>
      </c>
      <c r="D52" s="35" t="s">
        <v>53</v>
      </c>
      <c r="E52" s="20">
        <v>0</v>
      </c>
      <c r="F52" s="20">
        <v>0</v>
      </c>
      <c r="G52" s="20">
        <v>0</v>
      </c>
      <c r="H52" s="20">
        <v>400</v>
      </c>
      <c r="I52" s="20">
        <v>0</v>
      </c>
      <c r="J52" s="20">
        <v>0</v>
      </c>
    </row>
    <row r="53" spans="1:10" ht="23.25" customHeight="1">
      <c r="A53" s="17"/>
      <c r="B53" s="17"/>
      <c r="C53" s="18">
        <v>4110</v>
      </c>
      <c r="D53" s="35" t="s">
        <v>44</v>
      </c>
      <c r="E53" s="20">
        <v>0</v>
      </c>
      <c r="F53" s="20">
        <v>0</v>
      </c>
      <c r="G53" s="20">
        <v>100</v>
      </c>
      <c r="H53" s="20">
        <v>0</v>
      </c>
      <c r="I53" s="20">
        <v>0</v>
      </c>
      <c r="J53" s="20">
        <v>0</v>
      </c>
    </row>
    <row r="54" spans="1:10" ht="23.25" customHeight="1">
      <c r="A54" s="17"/>
      <c r="B54" s="17"/>
      <c r="C54" s="18">
        <v>4210</v>
      </c>
      <c r="D54" s="35" t="s">
        <v>40</v>
      </c>
      <c r="E54" s="20">
        <v>0</v>
      </c>
      <c r="F54" s="20">
        <v>0</v>
      </c>
      <c r="G54" s="20">
        <v>3200</v>
      </c>
      <c r="H54" s="20">
        <v>0</v>
      </c>
      <c r="I54" s="20">
        <v>0</v>
      </c>
      <c r="J54" s="20">
        <v>0</v>
      </c>
    </row>
    <row r="55" spans="1:10" ht="23.25" customHeight="1">
      <c r="A55" s="17"/>
      <c r="B55" s="17"/>
      <c r="C55" s="18">
        <v>4260</v>
      </c>
      <c r="D55" s="35" t="s">
        <v>47</v>
      </c>
      <c r="E55" s="20">
        <v>0</v>
      </c>
      <c r="F55" s="20">
        <v>0</v>
      </c>
      <c r="G55" s="20">
        <v>1400</v>
      </c>
      <c r="H55" s="20">
        <v>0</v>
      </c>
      <c r="I55" s="20">
        <v>0</v>
      </c>
      <c r="J55" s="20">
        <v>0</v>
      </c>
    </row>
    <row r="56" spans="1:10" ht="23.25" customHeight="1">
      <c r="A56" s="17"/>
      <c r="B56" s="17"/>
      <c r="C56" s="18">
        <v>4270</v>
      </c>
      <c r="D56" s="35" t="s">
        <v>55</v>
      </c>
      <c r="E56" s="20">
        <v>0</v>
      </c>
      <c r="F56" s="20">
        <v>0</v>
      </c>
      <c r="G56" s="20">
        <v>0</v>
      </c>
      <c r="H56" s="20">
        <v>1400</v>
      </c>
      <c r="I56" s="20">
        <v>0</v>
      </c>
      <c r="J56" s="20">
        <v>0</v>
      </c>
    </row>
    <row r="57" spans="1:10" ht="50.25" customHeight="1">
      <c r="A57" s="17"/>
      <c r="B57" s="17"/>
      <c r="C57" s="18">
        <v>4370</v>
      </c>
      <c r="D57" s="35" t="s">
        <v>72</v>
      </c>
      <c r="E57" s="20">
        <v>0</v>
      </c>
      <c r="F57" s="20">
        <v>0</v>
      </c>
      <c r="G57" s="20">
        <v>0</v>
      </c>
      <c r="H57" s="20">
        <v>300</v>
      </c>
      <c r="I57" s="20">
        <v>0</v>
      </c>
      <c r="J57" s="20">
        <v>0</v>
      </c>
    </row>
    <row r="58" spans="1:10" ht="23.25" customHeight="1">
      <c r="A58" s="17"/>
      <c r="B58" s="17"/>
      <c r="C58" s="18">
        <v>4410</v>
      </c>
      <c r="D58" s="35" t="s">
        <v>32</v>
      </c>
      <c r="E58" s="20">
        <v>0</v>
      </c>
      <c r="F58" s="20">
        <v>0</v>
      </c>
      <c r="G58" s="20">
        <v>0</v>
      </c>
      <c r="H58" s="20">
        <v>200</v>
      </c>
      <c r="I58" s="20">
        <v>0</v>
      </c>
      <c r="J58" s="20">
        <v>0</v>
      </c>
    </row>
    <row r="59" spans="1:10" ht="34.5" customHeight="1">
      <c r="A59" s="17"/>
      <c r="B59" s="17"/>
      <c r="C59" s="18">
        <v>4700</v>
      </c>
      <c r="D59" s="35" t="s">
        <v>56</v>
      </c>
      <c r="E59" s="20">
        <v>0</v>
      </c>
      <c r="F59" s="20">
        <v>0</v>
      </c>
      <c r="G59" s="20">
        <v>210</v>
      </c>
      <c r="H59" s="20">
        <v>600</v>
      </c>
      <c r="I59" s="20">
        <v>0</v>
      </c>
      <c r="J59" s="20">
        <v>0</v>
      </c>
    </row>
    <row r="60" spans="1:10" ht="25.5" customHeight="1">
      <c r="A60" s="17"/>
      <c r="B60" s="17">
        <v>80130</v>
      </c>
      <c r="C60" s="17"/>
      <c r="D60" s="45" t="s">
        <v>57</v>
      </c>
      <c r="E60" s="19">
        <f aca="true" t="shared" si="14" ref="E60:J60">SUM(E61:E71)</f>
        <v>0</v>
      </c>
      <c r="F60" s="19">
        <f t="shared" si="14"/>
        <v>0</v>
      </c>
      <c r="G60" s="19">
        <f t="shared" si="14"/>
        <v>53600</v>
      </c>
      <c r="H60" s="19">
        <f t="shared" si="14"/>
        <v>71440</v>
      </c>
      <c r="I60" s="19">
        <f t="shared" si="14"/>
        <v>0</v>
      </c>
      <c r="J60" s="19">
        <f t="shared" si="14"/>
        <v>0</v>
      </c>
    </row>
    <row r="61" spans="1:10" ht="23.25" customHeight="1">
      <c r="A61" s="17"/>
      <c r="B61" s="17"/>
      <c r="C61" s="18">
        <v>3020</v>
      </c>
      <c r="D61" s="35" t="s">
        <v>53</v>
      </c>
      <c r="E61" s="20">
        <v>0</v>
      </c>
      <c r="F61" s="20">
        <v>0</v>
      </c>
      <c r="G61" s="20">
        <v>5100</v>
      </c>
      <c r="H61" s="20">
        <v>200</v>
      </c>
      <c r="I61" s="20">
        <v>0</v>
      </c>
      <c r="J61" s="20">
        <v>0</v>
      </c>
    </row>
    <row r="62" spans="1:10" ht="23.25" customHeight="1">
      <c r="A62" s="17"/>
      <c r="B62" s="17"/>
      <c r="C62" s="18">
        <v>4010</v>
      </c>
      <c r="D62" s="35" t="s">
        <v>31</v>
      </c>
      <c r="E62" s="20">
        <v>0</v>
      </c>
      <c r="F62" s="20">
        <v>0</v>
      </c>
      <c r="G62" s="20">
        <v>18500</v>
      </c>
      <c r="H62" s="20">
        <v>48100</v>
      </c>
      <c r="I62" s="20">
        <v>0</v>
      </c>
      <c r="J62" s="20">
        <v>0</v>
      </c>
    </row>
    <row r="63" spans="1:10" ht="23.25" customHeight="1">
      <c r="A63" s="17"/>
      <c r="B63" s="17"/>
      <c r="C63" s="18">
        <v>4110</v>
      </c>
      <c r="D63" s="35" t="s">
        <v>44</v>
      </c>
      <c r="E63" s="20">
        <v>0</v>
      </c>
      <c r="F63" s="20">
        <v>0</v>
      </c>
      <c r="G63" s="20">
        <v>16900</v>
      </c>
      <c r="H63" s="20">
        <v>0</v>
      </c>
      <c r="I63" s="20">
        <v>0</v>
      </c>
      <c r="J63" s="20">
        <v>0</v>
      </c>
    </row>
    <row r="64" spans="1:10" ht="23.25" customHeight="1">
      <c r="A64" s="17"/>
      <c r="B64" s="17"/>
      <c r="C64" s="18">
        <v>4120</v>
      </c>
      <c r="D64" s="35" t="s">
        <v>45</v>
      </c>
      <c r="E64" s="20">
        <v>0</v>
      </c>
      <c r="F64" s="20">
        <v>0</v>
      </c>
      <c r="G64" s="20">
        <v>0</v>
      </c>
      <c r="H64" s="20">
        <v>5300</v>
      </c>
      <c r="I64" s="20">
        <v>0</v>
      </c>
      <c r="J64" s="20">
        <v>0</v>
      </c>
    </row>
    <row r="65" spans="1:10" ht="23.25" customHeight="1">
      <c r="A65" s="17"/>
      <c r="B65" s="17"/>
      <c r="C65" s="18">
        <v>4210</v>
      </c>
      <c r="D65" s="35" t="s">
        <v>40</v>
      </c>
      <c r="E65" s="20">
        <v>0</v>
      </c>
      <c r="F65" s="20">
        <v>0</v>
      </c>
      <c r="G65" s="20">
        <v>8400</v>
      </c>
      <c r="H65" s="20">
        <v>0</v>
      </c>
      <c r="I65" s="20">
        <v>0</v>
      </c>
      <c r="J65" s="20">
        <v>0</v>
      </c>
    </row>
    <row r="66" spans="1:10" ht="21.75" customHeight="1">
      <c r="A66" s="17"/>
      <c r="B66" s="17"/>
      <c r="C66" s="18">
        <v>4260</v>
      </c>
      <c r="D66" s="35" t="s">
        <v>47</v>
      </c>
      <c r="E66" s="20">
        <v>0</v>
      </c>
      <c r="F66" s="20">
        <v>0</v>
      </c>
      <c r="G66" s="20">
        <v>0</v>
      </c>
      <c r="H66" s="20">
        <v>3000</v>
      </c>
      <c r="I66" s="20">
        <v>0</v>
      </c>
      <c r="J66" s="20">
        <v>0</v>
      </c>
    </row>
    <row r="67" spans="1:10" ht="23.25" customHeight="1">
      <c r="A67" s="17"/>
      <c r="B67" s="17"/>
      <c r="C67" s="18">
        <v>4270</v>
      </c>
      <c r="D67" s="35" t="s">
        <v>55</v>
      </c>
      <c r="E67" s="20">
        <v>0</v>
      </c>
      <c r="F67" s="20">
        <v>0</v>
      </c>
      <c r="G67" s="20">
        <v>0</v>
      </c>
      <c r="H67" s="20">
        <v>8900</v>
      </c>
      <c r="I67" s="20">
        <v>0</v>
      </c>
      <c r="J67" s="20">
        <v>0</v>
      </c>
    </row>
    <row r="68" spans="1:10" ht="23.25" customHeight="1">
      <c r="A68" s="17"/>
      <c r="B68" s="17"/>
      <c r="C68" s="18">
        <v>4300</v>
      </c>
      <c r="D68" s="35" t="s">
        <v>37</v>
      </c>
      <c r="E68" s="20">
        <v>0</v>
      </c>
      <c r="F68" s="20">
        <v>0</v>
      </c>
      <c r="G68" s="20">
        <v>2700</v>
      </c>
      <c r="H68" s="20">
        <v>0</v>
      </c>
      <c r="I68" s="20">
        <v>0</v>
      </c>
      <c r="J68" s="20">
        <v>0</v>
      </c>
    </row>
    <row r="69" spans="1:10" ht="52.5" customHeight="1">
      <c r="A69" s="17"/>
      <c r="B69" s="17"/>
      <c r="C69" s="18">
        <v>4370</v>
      </c>
      <c r="D69" s="35" t="s">
        <v>72</v>
      </c>
      <c r="E69" s="20">
        <v>0</v>
      </c>
      <c r="F69" s="20">
        <v>0</v>
      </c>
      <c r="G69" s="20">
        <v>0</v>
      </c>
      <c r="H69" s="20">
        <v>2600</v>
      </c>
      <c r="I69" s="20">
        <v>0</v>
      </c>
      <c r="J69" s="20">
        <v>0</v>
      </c>
    </row>
    <row r="70" spans="1:10" ht="23.25" customHeight="1">
      <c r="A70" s="17"/>
      <c r="B70" s="17"/>
      <c r="C70" s="18">
        <v>4410</v>
      </c>
      <c r="D70" s="35" t="s">
        <v>32</v>
      </c>
      <c r="E70" s="20">
        <v>0</v>
      </c>
      <c r="F70" s="20">
        <v>0</v>
      </c>
      <c r="G70" s="20">
        <v>800</v>
      </c>
      <c r="H70" s="20">
        <v>600</v>
      </c>
      <c r="I70" s="20">
        <v>0</v>
      </c>
      <c r="J70" s="20">
        <v>0</v>
      </c>
    </row>
    <row r="71" spans="1:10" ht="36" customHeight="1">
      <c r="A71" s="17"/>
      <c r="B71" s="17"/>
      <c r="C71" s="18">
        <v>4700</v>
      </c>
      <c r="D71" s="35" t="s">
        <v>56</v>
      </c>
      <c r="E71" s="20">
        <v>0</v>
      </c>
      <c r="F71" s="20">
        <v>0</v>
      </c>
      <c r="G71" s="20">
        <v>1200</v>
      </c>
      <c r="H71" s="20">
        <v>2740</v>
      </c>
      <c r="I71" s="20">
        <v>0</v>
      </c>
      <c r="J71" s="20">
        <v>0</v>
      </c>
    </row>
    <row r="72" spans="1:10" ht="25.5" customHeight="1">
      <c r="A72" s="17"/>
      <c r="B72" s="17">
        <v>80195</v>
      </c>
      <c r="C72" s="17"/>
      <c r="D72" s="45" t="s">
        <v>58</v>
      </c>
      <c r="E72" s="19">
        <f aca="true" t="shared" si="15" ref="E72:J72">E73</f>
        <v>0</v>
      </c>
      <c r="F72" s="19">
        <f t="shared" si="15"/>
        <v>0</v>
      </c>
      <c r="G72" s="19">
        <f t="shared" si="15"/>
        <v>0</v>
      </c>
      <c r="H72" s="19">
        <f t="shared" si="15"/>
        <v>5700</v>
      </c>
      <c r="I72" s="19">
        <f t="shared" si="15"/>
        <v>0</v>
      </c>
      <c r="J72" s="19">
        <f t="shared" si="15"/>
        <v>0</v>
      </c>
    </row>
    <row r="73" spans="1:10" ht="23.25" customHeight="1">
      <c r="A73" s="17"/>
      <c r="B73" s="17"/>
      <c r="C73" s="18">
        <v>4300</v>
      </c>
      <c r="D73" s="35" t="s">
        <v>37</v>
      </c>
      <c r="E73" s="20">
        <v>0</v>
      </c>
      <c r="F73" s="20">
        <v>0</v>
      </c>
      <c r="G73" s="20">
        <v>0</v>
      </c>
      <c r="H73" s="20">
        <v>5700</v>
      </c>
      <c r="I73" s="20">
        <v>0</v>
      </c>
      <c r="J73" s="20">
        <v>0</v>
      </c>
    </row>
    <row r="74" spans="1:11" ht="21.75" customHeight="1">
      <c r="A74" s="73" t="s">
        <v>34</v>
      </c>
      <c r="B74" s="74"/>
      <c r="C74" s="74"/>
      <c r="D74" s="75"/>
      <c r="E74" s="48">
        <f aca="true" t="shared" si="16" ref="E74:J75">E75</f>
        <v>0</v>
      </c>
      <c r="F74" s="48">
        <f t="shared" si="16"/>
        <v>0</v>
      </c>
      <c r="G74" s="48">
        <f t="shared" si="16"/>
        <v>28000</v>
      </c>
      <c r="H74" s="48">
        <f t="shared" si="16"/>
        <v>28000</v>
      </c>
      <c r="I74" s="48">
        <f t="shared" si="16"/>
        <v>0</v>
      </c>
      <c r="J74" s="48">
        <f t="shared" si="16"/>
        <v>0</v>
      </c>
      <c r="K74" s="16"/>
    </row>
    <row r="75" spans="1:10" ht="24" customHeight="1">
      <c r="A75" s="49">
        <v>801</v>
      </c>
      <c r="B75" s="49"/>
      <c r="C75" s="49"/>
      <c r="D75" s="50" t="s">
        <v>29</v>
      </c>
      <c r="E75" s="51">
        <f t="shared" si="16"/>
        <v>0</v>
      </c>
      <c r="F75" s="51">
        <f t="shared" si="16"/>
        <v>0</v>
      </c>
      <c r="G75" s="51">
        <f t="shared" si="16"/>
        <v>28000</v>
      </c>
      <c r="H75" s="51">
        <f t="shared" si="16"/>
        <v>28000</v>
      </c>
      <c r="I75" s="51">
        <f t="shared" si="16"/>
        <v>0</v>
      </c>
      <c r="J75" s="51">
        <f t="shared" si="16"/>
        <v>0</v>
      </c>
    </row>
    <row r="76" spans="1:10" ht="25.5" customHeight="1">
      <c r="A76" s="17"/>
      <c r="B76" s="17">
        <v>80120</v>
      </c>
      <c r="C76" s="17"/>
      <c r="D76" s="45" t="s">
        <v>30</v>
      </c>
      <c r="E76" s="19">
        <f aca="true" t="shared" si="17" ref="E76:J76">E77+E78</f>
        <v>0</v>
      </c>
      <c r="F76" s="19">
        <f t="shared" si="17"/>
        <v>0</v>
      </c>
      <c r="G76" s="19">
        <f t="shared" si="17"/>
        <v>28000</v>
      </c>
      <c r="H76" s="19">
        <f t="shared" si="17"/>
        <v>28000</v>
      </c>
      <c r="I76" s="19">
        <f t="shared" si="17"/>
        <v>0</v>
      </c>
      <c r="J76" s="19">
        <f t="shared" si="17"/>
        <v>0</v>
      </c>
    </row>
    <row r="77" spans="1:10" ht="23.25" customHeight="1">
      <c r="A77" s="17"/>
      <c r="B77" s="17"/>
      <c r="C77" s="18">
        <v>4010</v>
      </c>
      <c r="D77" s="35" t="s">
        <v>31</v>
      </c>
      <c r="E77" s="20">
        <v>0</v>
      </c>
      <c r="F77" s="20">
        <v>0</v>
      </c>
      <c r="G77" s="20">
        <v>5000</v>
      </c>
      <c r="H77" s="20">
        <v>28000</v>
      </c>
      <c r="I77" s="20">
        <v>0</v>
      </c>
      <c r="J77" s="20">
        <v>0</v>
      </c>
    </row>
    <row r="78" spans="1:10" ht="23.25" customHeight="1">
      <c r="A78" s="17"/>
      <c r="B78" s="17"/>
      <c r="C78" s="18">
        <v>4110</v>
      </c>
      <c r="D78" s="35" t="s">
        <v>44</v>
      </c>
      <c r="E78" s="20">
        <v>0</v>
      </c>
      <c r="F78" s="20">
        <v>0</v>
      </c>
      <c r="G78" s="20">
        <v>23000</v>
      </c>
      <c r="H78" s="20">
        <v>0</v>
      </c>
      <c r="I78" s="20">
        <v>0</v>
      </c>
      <c r="J78" s="20">
        <v>0</v>
      </c>
    </row>
    <row r="79" spans="1:11" ht="21.75" customHeight="1">
      <c r="A79" s="73" t="s">
        <v>79</v>
      </c>
      <c r="B79" s="74"/>
      <c r="C79" s="74"/>
      <c r="D79" s="75"/>
      <c r="E79" s="48">
        <f aca="true" t="shared" si="18" ref="E79:J79">E80</f>
        <v>0</v>
      </c>
      <c r="F79" s="48">
        <f t="shared" si="18"/>
        <v>0</v>
      </c>
      <c r="G79" s="48">
        <f t="shared" si="18"/>
        <v>35846</v>
      </c>
      <c r="H79" s="48">
        <f t="shared" si="18"/>
        <v>35846</v>
      </c>
      <c r="I79" s="48">
        <f t="shared" si="18"/>
        <v>0</v>
      </c>
      <c r="J79" s="48">
        <f t="shared" si="18"/>
        <v>0</v>
      </c>
      <c r="K79" s="16"/>
    </row>
    <row r="80" spans="1:10" ht="24" customHeight="1">
      <c r="A80" s="49">
        <v>801</v>
      </c>
      <c r="B80" s="49"/>
      <c r="C80" s="49"/>
      <c r="D80" s="50" t="s">
        <v>29</v>
      </c>
      <c r="E80" s="51">
        <f aca="true" t="shared" si="19" ref="E80:J80">E81+E91+E99+E101</f>
        <v>0</v>
      </c>
      <c r="F80" s="51">
        <f t="shared" si="19"/>
        <v>0</v>
      </c>
      <c r="G80" s="51">
        <f t="shared" si="19"/>
        <v>35846</v>
      </c>
      <c r="H80" s="51">
        <f t="shared" si="19"/>
        <v>35846</v>
      </c>
      <c r="I80" s="51">
        <f t="shared" si="19"/>
        <v>0</v>
      </c>
      <c r="J80" s="51">
        <f t="shared" si="19"/>
        <v>0</v>
      </c>
    </row>
    <row r="81" spans="1:10" ht="25.5" customHeight="1">
      <c r="A81" s="17"/>
      <c r="B81" s="17">
        <v>80120</v>
      </c>
      <c r="C81" s="17"/>
      <c r="D81" s="45" t="s">
        <v>30</v>
      </c>
      <c r="E81" s="19">
        <f aca="true" t="shared" si="20" ref="E81:J81">SUM(E82:E90)</f>
        <v>0</v>
      </c>
      <c r="F81" s="19">
        <f t="shared" si="20"/>
        <v>0</v>
      </c>
      <c r="G81" s="19">
        <f t="shared" si="20"/>
        <v>6618</v>
      </c>
      <c r="H81" s="19">
        <f t="shared" si="20"/>
        <v>18480</v>
      </c>
      <c r="I81" s="19">
        <f t="shared" si="20"/>
        <v>0</v>
      </c>
      <c r="J81" s="19">
        <f t="shared" si="20"/>
        <v>0</v>
      </c>
    </row>
    <row r="82" spans="1:10" ht="23.25" customHeight="1">
      <c r="A82" s="17"/>
      <c r="B82" s="17"/>
      <c r="C82" s="18">
        <v>3020</v>
      </c>
      <c r="D82" s="35" t="s">
        <v>53</v>
      </c>
      <c r="E82" s="20">
        <v>0</v>
      </c>
      <c r="F82" s="20">
        <v>0</v>
      </c>
      <c r="G82" s="20">
        <v>1640</v>
      </c>
      <c r="H82" s="20">
        <v>0</v>
      </c>
      <c r="I82" s="20">
        <v>0</v>
      </c>
      <c r="J82" s="20">
        <v>0</v>
      </c>
    </row>
    <row r="83" spans="1:10" ht="23.25" customHeight="1">
      <c r="A83" s="17"/>
      <c r="B83" s="17"/>
      <c r="C83" s="18">
        <v>4170</v>
      </c>
      <c r="D83" s="35" t="s">
        <v>76</v>
      </c>
      <c r="E83" s="20">
        <v>0</v>
      </c>
      <c r="F83" s="20">
        <v>0</v>
      </c>
      <c r="G83" s="20">
        <v>0</v>
      </c>
      <c r="H83" s="20">
        <v>1640</v>
      </c>
      <c r="I83" s="20">
        <v>0</v>
      </c>
      <c r="J83" s="20">
        <v>0</v>
      </c>
    </row>
    <row r="84" spans="1:10" ht="23.25" customHeight="1">
      <c r="A84" s="17"/>
      <c r="B84" s="17"/>
      <c r="C84" s="18">
        <v>4270</v>
      </c>
      <c r="D84" s="35" t="s">
        <v>55</v>
      </c>
      <c r="E84" s="20">
        <v>0</v>
      </c>
      <c r="F84" s="20">
        <v>0</v>
      </c>
      <c r="G84" s="20">
        <v>0</v>
      </c>
      <c r="H84" s="20">
        <v>1600</v>
      </c>
      <c r="I84" s="20">
        <v>0</v>
      </c>
      <c r="J84" s="20">
        <v>0</v>
      </c>
    </row>
    <row r="85" spans="1:10" ht="23.25" customHeight="1">
      <c r="A85" s="17"/>
      <c r="B85" s="17"/>
      <c r="C85" s="18">
        <v>4300</v>
      </c>
      <c r="D85" s="35" t="s">
        <v>37</v>
      </c>
      <c r="E85" s="20">
        <v>0</v>
      </c>
      <c r="F85" s="20">
        <v>0</v>
      </c>
      <c r="G85" s="20">
        <v>2740</v>
      </c>
      <c r="H85" s="20">
        <v>0</v>
      </c>
      <c r="I85" s="20">
        <v>0</v>
      </c>
      <c r="J85" s="20">
        <v>0</v>
      </c>
    </row>
    <row r="86" spans="1:10" ht="42" customHeight="1">
      <c r="A86" s="17"/>
      <c r="B86" s="17"/>
      <c r="C86" s="18">
        <v>4390</v>
      </c>
      <c r="D86" s="35" t="s">
        <v>77</v>
      </c>
      <c r="E86" s="20">
        <v>0</v>
      </c>
      <c r="F86" s="20">
        <v>0</v>
      </c>
      <c r="G86" s="20">
        <v>1600</v>
      </c>
      <c r="H86" s="20">
        <v>0</v>
      </c>
      <c r="I86" s="20">
        <v>0</v>
      </c>
      <c r="J86" s="20">
        <v>0</v>
      </c>
    </row>
    <row r="87" spans="1:10" ht="23.25" customHeight="1">
      <c r="A87" s="17"/>
      <c r="B87" s="17"/>
      <c r="C87" s="18">
        <v>4410</v>
      </c>
      <c r="D87" s="35" t="s">
        <v>32</v>
      </c>
      <c r="E87" s="20">
        <v>0</v>
      </c>
      <c r="F87" s="20">
        <v>0</v>
      </c>
      <c r="G87" s="20">
        <v>0</v>
      </c>
      <c r="H87" s="20">
        <v>1300</v>
      </c>
      <c r="I87" s="20">
        <v>0</v>
      </c>
      <c r="J87" s="20">
        <v>0</v>
      </c>
    </row>
    <row r="88" spans="1:10" ht="23.25" customHeight="1">
      <c r="A88" s="17"/>
      <c r="B88" s="17"/>
      <c r="C88" s="18">
        <v>4420</v>
      </c>
      <c r="D88" s="35" t="s">
        <v>49</v>
      </c>
      <c r="E88" s="20">
        <v>0</v>
      </c>
      <c r="F88" s="20">
        <v>0</v>
      </c>
      <c r="G88" s="20">
        <v>0</v>
      </c>
      <c r="H88" s="20">
        <v>440</v>
      </c>
      <c r="I88" s="20">
        <v>0</v>
      </c>
      <c r="J88" s="20">
        <v>0</v>
      </c>
    </row>
    <row r="89" spans="1:10" ht="32.25" customHeight="1">
      <c r="A89" s="17"/>
      <c r="B89" s="17"/>
      <c r="C89" s="18">
        <v>4440</v>
      </c>
      <c r="D89" s="35" t="s">
        <v>51</v>
      </c>
      <c r="E89" s="20">
        <v>0</v>
      </c>
      <c r="F89" s="20">
        <v>0</v>
      </c>
      <c r="G89" s="20">
        <v>638</v>
      </c>
      <c r="H89" s="20">
        <v>12500</v>
      </c>
      <c r="I89" s="20">
        <v>0</v>
      </c>
      <c r="J89" s="20">
        <v>0</v>
      </c>
    </row>
    <row r="90" spans="1:10" ht="34.5" customHeight="1">
      <c r="A90" s="17"/>
      <c r="B90" s="17"/>
      <c r="C90" s="18">
        <v>4700</v>
      </c>
      <c r="D90" s="35" t="s">
        <v>56</v>
      </c>
      <c r="E90" s="20">
        <v>0</v>
      </c>
      <c r="F90" s="20">
        <v>0</v>
      </c>
      <c r="G90" s="20">
        <v>0</v>
      </c>
      <c r="H90" s="20">
        <v>1000</v>
      </c>
      <c r="I90" s="20">
        <v>0</v>
      </c>
      <c r="J90" s="20">
        <v>0</v>
      </c>
    </row>
    <row r="91" spans="1:10" ht="25.5" customHeight="1">
      <c r="A91" s="17"/>
      <c r="B91" s="17">
        <v>80130</v>
      </c>
      <c r="C91" s="17"/>
      <c r="D91" s="45" t="s">
        <v>57</v>
      </c>
      <c r="E91" s="19">
        <f aca="true" t="shared" si="21" ref="E91:J91">SUM(E92:E98)</f>
        <v>0</v>
      </c>
      <c r="F91" s="19">
        <f t="shared" si="21"/>
        <v>0</v>
      </c>
      <c r="G91" s="19">
        <f t="shared" si="21"/>
        <v>28946</v>
      </c>
      <c r="H91" s="19">
        <f t="shared" si="21"/>
        <v>16192</v>
      </c>
      <c r="I91" s="19">
        <f t="shared" si="21"/>
        <v>0</v>
      </c>
      <c r="J91" s="19">
        <f t="shared" si="21"/>
        <v>0</v>
      </c>
    </row>
    <row r="92" spans="1:10" ht="23.25" customHeight="1">
      <c r="A92" s="17"/>
      <c r="B92" s="17"/>
      <c r="C92" s="18">
        <v>3020</v>
      </c>
      <c r="D92" s="35" t="s">
        <v>53</v>
      </c>
      <c r="E92" s="20">
        <v>0</v>
      </c>
      <c r="F92" s="20">
        <v>0</v>
      </c>
      <c r="G92" s="20">
        <v>1300</v>
      </c>
      <c r="H92" s="20">
        <v>0</v>
      </c>
      <c r="I92" s="20">
        <v>0</v>
      </c>
      <c r="J92" s="20">
        <v>0</v>
      </c>
    </row>
    <row r="93" spans="1:10" ht="23.25" customHeight="1">
      <c r="A93" s="17"/>
      <c r="B93" s="17"/>
      <c r="C93" s="18">
        <v>4170</v>
      </c>
      <c r="D93" s="35" t="s">
        <v>76</v>
      </c>
      <c r="E93" s="20">
        <v>0</v>
      </c>
      <c r="F93" s="20">
        <v>0</v>
      </c>
      <c r="G93" s="20">
        <v>0</v>
      </c>
      <c r="H93" s="20">
        <v>1300</v>
      </c>
      <c r="I93" s="20">
        <v>0</v>
      </c>
      <c r="J93" s="20">
        <v>0</v>
      </c>
    </row>
    <row r="94" spans="1:10" ht="23.25" customHeight="1">
      <c r="A94" s="17"/>
      <c r="B94" s="17"/>
      <c r="C94" s="18">
        <v>4300</v>
      </c>
      <c r="D94" s="35" t="s">
        <v>37</v>
      </c>
      <c r="E94" s="20">
        <v>0</v>
      </c>
      <c r="F94" s="20">
        <v>0</v>
      </c>
      <c r="G94" s="20">
        <v>3630</v>
      </c>
      <c r="H94" s="20">
        <v>0</v>
      </c>
      <c r="I94" s="20">
        <v>0</v>
      </c>
      <c r="J94" s="20">
        <v>0</v>
      </c>
    </row>
    <row r="95" spans="1:10" ht="23.25" customHeight="1">
      <c r="A95" s="17"/>
      <c r="B95" s="17"/>
      <c r="C95" s="18">
        <v>4420</v>
      </c>
      <c r="D95" s="35" t="s">
        <v>49</v>
      </c>
      <c r="E95" s="20">
        <v>0</v>
      </c>
      <c r="F95" s="20">
        <v>0</v>
      </c>
      <c r="G95" s="20">
        <v>0</v>
      </c>
      <c r="H95" s="20">
        <v>560</v>
      </c>
      <c r="I95" s="20">
        <v>0</v>
      </c>
      <c r="J95" s="20">
        <v>0</v>
      </c>
    </row>
    <row r="96" spans="1:10" ht="23.25" customHeight="1">
      <c r="A96" s="17"/>
      <c r="B96" s="17"/>
      <c r="C96" s="18">
        <v>4430</v>
      </c>
      <c r="D96" s="35" t="s">
        <v>50</v>
      </c>
      <c r="E96" s="20">
        <v>0</v>
      </c>
      <c r="F96" s="20">
        <v>0</v>
      </c>
      <c r="G96" s="20">
        <v>0</v>
      </c>
      <c r="H96" s="20">
        <v>2070</v>
      </c>
      <c r="I96" s="20">
        <v>0</v>
      </c>
      <c r="J96" s="20">
        <v>0</v>
      </c>
    </row>
    <row r="97" spans="1:10" ht="37.5" customHeight="1">
      <c r="A97" s="17"/>
      <c r="B97" s="17"/>
      <c r="C97" s="18">
        <v>4440</v>
      </c>
      <c r="D97" s="35" t="s">
        <v>51</v>
      </c>
      <c r="E97" s="20">
        <v>0</v>
      </c>
      <c r="F97" s="20">
        <v>0</v>
      </c>
      <c r="G97" s="20">
        <v>24016</v>
      </c>
      <c r="H97" s="20">
        <v>11262</v>
      </c>
      <c r="I97" s="20">
        <v>0</v>
      </c>
      <c r="J97" s="20">
        <v>0</v>
      </c>
    </row>
    <row r="98" spans="1:10" ht="36" customHeight="1">
      <c r="A98" s="17"/>
      <c r="B98" s="17"/>
      <c r="C98" s="18">
        <v>4700</v>
      </c>
      <c r="D98" s="35" t="s">
        <v>56</v>
      </c>
      <c r="E98" s="20">
        <v>0</v>
      </c>
      <c r="F98" s="20">
        <v>0</v>
      </c>
      <c r="G98" s="20">
        <v>0</v>
      </c>
      <c r="H98" s="20">
        <v>1000</v>
      </c>
      <c r="I98" s="20">
        <v>0</v>
      </c>
      <c r="J98" s="20">
        <v>0</v>
      </c>
    </row>
    <row r="99" spans="1:10" ht="48" customHeight="1">
      <c r="A99" s="17"/>
      <c r="B99" s="17">
        <v>80140</v>
      </c>
      <c r="C99" s="17"/>
      <c r="D99" s="45" t="s">
        <v>78</v>
      </c>
      <c r="E99" s="19">
        <f aca="true" t="shared" si="22" ref="E99:J99">E100</f>
        <v>0</v>
      </c>
      <c r="F99" s="19">
        <f t="shared" si="22"/>
        <v>0</v>
      </c>
      <c r="G99" s="19">
        <f t="shared" si="22"/>
        <v>282</v>
      </c>
      <c r="H99" s="19">
        <f t="shared" si="22"/>
        <v>0</v>
      </c>
      <c r="I99" s="19">
        <f t="shared" si="22"/>
        <v>0</v>
      </c>
      <c r="J99" s="19">
        <f t="shared" si="22"/>
        <v>0</v>
      </c>
    </row>
    <row r="100" spans="1:10" ht="36.75" customHeight="1">
      <c r="A100" s="17"/>
      <c r="B100" s="17"/>
      <c r="C100" s="18">
        <v>4440</v>
      </c>
      <c r="D100" s="35" t="s">
        <v>51</v>
      </c>
      <c r="E100" s="20">
        <v>0</v>
      </c>
      <c r="F100" s="20">
        <v>0</v>
      </c>
      <c r="G100" s="20">
        <v>282</v>
      </c>
      <c r="H100" s="20">
        <v>0</v>
      </c>
      <c r="I100" s="20">
        <v>0</v>
      </c>
      <c r="J100" s="20">
        <v>0</v>
      </c>
    </row>
    <row r="101" spans="1:10" ht="26.25" customHeight="1">
      <c r="A101" s="17"/>
      <c r="B101" s="17">
        <v>80195</v>
      </c>
      <c r="C101" s="17"/>
      <c r="D101" s="45" t="s">
        <v>58</v>
      </c>
      <c r="E101" s="19">
        <f aca="true" t="shared" si="23" ref="E101:J101">E102</f>
        <v>0</v>
      </c>
      <c r="F101" s="19">
        <f t="shared" si="23"/>
        <v>0</v>
      </c>
      <c r="G101" s="19">
        <f t="shared" si="23"/>
        <v>0</v>
      </c>
      <c r="H101" s="19">
        <f t="shared" si="23"/>
        <v>1174</v>
      </c>
      <c r="I101" s="19">
        <f t="shared" si="23"/>
        <v>0</v>
      </c>
      <c r="J101" s="19">
        <f t="shared" si="23"/>
        <v>0</v>
      </c>
    </row>
    <row r="102" spans="1:10" ht="36.75" customHeight="1">
      <c r="A102" s="17"/>
      <c r="B102" s="17"/>
      <c r="C102" s="18">
        <v>4440</v>
      </c>
      <c r="D102" s="35" t="s">
        <v>51</v>
      </c>
      <c r="E102" s="20">
        <v>0</v>
      </c>
      <c r="F102" s="20">
        <v>0</v>
      </c>
      <c r="G102" s="20">
        <v>0</v>
      </c>
      <c r="H102" s="20">
        <v>1174</v>
      </c>
      <c r="I102" s="20">
        <v>0</v>
      </c>
      <c r="J102" s="20">
        <v>0</v>
      </c>
    </row>
    <row r="103" spans="1:11" ht="21.75" customHeight="1">
      <c r="A103" s="73" t="s">
        <v>81</v>
      </c>
      <c r="B103" s="74"/>
      <c r="C103" s="74"/>
      <c r="D103" s="75"/>
      <c r="E103" s="48">
        <f aca="true" t="shared" si="24" ref="E103:J103">E104</f>
        <v>0</v>
      </c>
      <c r="F103" s="48">
        <f t="shared" si="24"/>
        <v>0</v>
      </c>
      <c r="G103" s="48">
        <f t="shared" si="24"/>
        <v>53800</v>
      </c>
      <c r="H103" s="48">
        <f t="shared" si="24"/>
        <v>53800</v>
      </c>
      <c r="I103" s="48">
        <f t="shared" si="24"/>
        <v>0</v>
      </c>
      <c r="J103" s="48">
        <f t="shared" si="24"/>
        <v>0</v>
      </c>
      <c r="K103" s="16"/>
    </row>
    <row r="104" spans="1:10" ht="24" customHeight="1">
      <c r="A104" s="49">
        <v>801</v>
      </c>
      <c r="B104" s="49"/>
      <c r="C104" s="49"/>
      <c r="D104" s="50" t="s">
        <v>29</v>
      </c>
      <c r="E104" s="51">
        <f aca="true" t="shared" si="25" ref="E104:J104">E105+E108</f>
        <v>0</v>
      </c>
      <c r="F104" s="51">
        <f t="shared" si="25"/>
        <v>0</v>
      </c>
      <c r="G104" s="51">
        <f t="shared" si="25"/>
        <v>53800</v>
      </c>
      <c r="H104" s="51">
        <f t="shared" si="25"/>
        <v>53800</v>
      </c>
      <c r="I104" s="51">
        <f t="shared" si="25"/>
        <v>0</v>
      </c>
      <c r="J104" s="51">
        <f t="shared" si="25"/>
        <v>0</v>
      </c>
    </row>
    <row r="105" spans="1:10" ht="25.5" customHeight="1">
      <c r="A105" s="17"/>
      <c r="B105" s="17">
        <v>80130</v>
      </c>
      <c r="C105" s="17"/>
      <c r="D105" s="45" t="s">
        <v>57</v>
      </c>
      <c r="E105" s="19">
        <f aca="true" t="shared" si="26" ref="E105:J105">SUM(E106:E107)</f>
        <v>0</v>
      </c>
      <c r="F105" s="19">
        <f t="shared" si="26"/>
        <v>0</v>
      </c>
      <c r="G105" s="19">
        <f t="shared" si="26"/>
        <v>0</v>
      </c>
      <c r="H105" s="19">
        <f t="shared" si="26"/>
        <v>53800</v>
      </c>
      <c r="I105" s="19">
        <f t="shared" si="26"/>
        <v>0</v>
      </c>
      <c r="J105" s="19">
        <f t="shared" si="26"/>
        <v>0</v>
      </c>
    </row>
    <row r="106" spans="1:10" ht="23.25" customHeight="1">
      <c r="A106" s="17"/>
      <c r="B106" s="17"/>
      <c r="C106" s="18">
        <v>4010</v>
      </c>
      <c r="D106" s="35" t="s">
        <v>31</v>
      </c>
      <c r="E106" s="20">
        <v>0</v>
      </c>
      <c r="F106" s="20">
        <v>0</v>
      </c>
      <c r="G106" s="20">
        <v>0</v>
      </c>
      <c r="H106" s="20">
        <v>50000</v>
      </c>
      <c r="I106" s="20">
        <v>0</v>
      </c>
      <c r="J106" s="20">
        <v>0</v>
      </c>
    </row>
    <row r="107" spans="1:10" ht="23.25" customHeight="1">
      <c r="A107" s="17"/>
      <c r="B107" s="17"/>
      <c r="C107" s="18">
        <v>4120</v>
      </c>
      <c r="D107" s="35" t="s">
        <v>45</v>
      </c>
      <c r="E107" s="20">
        <v>0</v>
      </c>
      <c r="F107" s="20">
        <v>0</v>
      </c>
      <c r="G107" s="20">
        <v>0</v>
      </c>
      <c r="H107" s="20">
        <v>3800</v>
      </c>
      <c r="I107" s="20">
        <v>0</v>
      </c>
      <c r="J107" s="20">
        <v>0</v>
      </c>
    </row>
    <row r="108" spans="1:10" ht="25.5" customHeight="1">
      <c r="A108" s="17"/>
      <c r="B108" s="17">
        <v>80134</v>
      </c>
      <c r="C108" s="17"/>
      <c r="D108" s="45" t="s">
        <v>80</v>
      </c>
      <c r="E108" s="19">
        <f aca="true" t="shared" si="27" ref="E108:J108">E109+E110</f>
        <v>0</v>
      </c>
      <c r="F108" s="19">
        <f t="shared" si="27"/>
        <v>0</v>
      </c>
      <c r="G108" s="19">
        <f t="shared" si="27"/>
        <v>53800</v>
      </c>
      <c r="H108" s="19">
        <f t="shared" si="27"/>
        <v>0</v>
      </c>
      <c r="I108" s="19">
        <f t="shared" si="27"/>
        <v>0</v>
      </c>
      <c r="J108" s="19">
        <f t="shared" si="27"/>
        <v>0</v>
      </c>
    </row>
    <row r="109" spans="1:10" ht="23.25" customHeight="1">
      <c r="A109" s="17"/>
      <c r="B109" s="17"/>
      <c r="C109" s="18">
        <v>4010</v>
      </c>
      <c r="D109" s="35" t="s">
        <v>31</v>
      </c>
      <c r="E109" s="20">
        <v>0</v>
      </c>
      <c r="F109" s="20">
        <v>0</v>
      </c>
      <c r="G109" s="20">
        <v>50000</v>
      </c>
      <c r="H109" s="20">
        <v>0</v>
      </c>
      <c r="I109" s="20">
        <v>0</v>
      </c>
      <c r="J109" s="20">
        <v>0</v>
      </c>
    </row>
    <row r="110" spans="1:10" ht="23.25" customHeight="1">
      <c r="A110" s="17"/>
      <c r="B110" s="17"/>
      <c r="C110" s="18">
        <v>4110</v>
      </c>
      <c r="D110" s="35" t="s">
        <v>44</v>
      </c>
      <c r="E110" s="20">
        <v>0</v>
      </c>
      <c r="F110" s="20">
        <v>0</v>
      </c>
      <c r="G110" s="20">
        <v>3800</v>
      </c>
      <c r="H110" s="20">
        <v>0</v>
      </c>
      <c r="I110" s="20">
        <v>0</v>
      </c>
      <c r="J110" s="20">
        <v>0</v>
      </c>
    </row>
    <row r="111" spans="1:11" ht="21.75" customHeight="1">
      <c r="A111" s="73" t="s">
        <v>70</v>
      </c>
      <c r="B111" s="74"/>
      <c r="C111" s="74"/>
      <c r="D111" s="75"/>
      <c r="E111" s="48">
        <f aca="true" t="shared" si="28" ref="E111:J113">E112</f>
        <v>0</v>
      </c>
      <c r="F111" s="48">
        <f t="shared" si="28"/>
        <v>0</v>
      </c>
      <c r="G111" s="48">
        <f t="shared" si="28"/>
        <v>94</v>
      </c>
      <c r="H111" s="48">
        <f t="shared" si="28"/>
        <v>0</v>
      </c>
      <c r="I111" s="48">
        <f t="shared" si="28"/>
        <v>94</v>
      </c>
      <c r="J111" s="48">
        <f t="shared" si="28"/>
        <v>0</v>
      </c>
      <c r="K111" s="16"/>
    </row>
    <row r="112" spans="1:10" ht="24" customHeight="1">
      <c r="A112" s="49">
        <v>851</v>
      </c>
      <c r="B112" s="49"/>
      <c r="C112" s="49"/>
      <c r="D112" s="50" t="s">
        <v>67</v>
      </c>
      <c r="E112" s="51">
        <f t="shared" si="28"/>
        <v>0</v>
      </c>
      <c r="F112" s="51">
        <f t="shared" si="28"/>
        <v>0</v>
      </c>
      <c r="G112" s="51">
        <f t="shared" si="28"/>
        <v>94</v>
      </c>
      <c r="H112" s="51">
        <f t="shared" si="28"/>
        <v>0</v>
      </c>
      <c r="I112" s="51">
        <f t="shared" si="28"/>
        <v>94</v>
      </c>
      <c r="J112" s="51">
        <f t="shared" si="28"/>
        <v>0</v>
      </c>
    </row>
    <row r="113" spans="1:10" ht="49.5" customHeight="1">
      <c r="A113" s="17"/>
      <c r="B113" s="17">
        <v>85156</v>
      </c>
      <c r="C113" s="17"/>
      <c r="D113" s="45" t="s">
        <v>68</v>
      </c>
      <c r="E113" s="19">
        <f t="shared" si="28"/>
        <v>0</v>
      </c>
      <c r="F113" s="19">
        <f t="shared" si="28"/>
        <v>0</v>
      </c>
      <c r="G113" s="19">
        <f t="shared" si="28"/>
        <v>94</v>
      </c>
      <c r="H113" s="19">
        <f t="shared" si="28"/>
        <v>0</v>
      </c>
      <c r="I113" s="19">
        <f t="shared" si="28"/>
        <v>94</v>
      </c>
      <c r="J113" s="19">
        <f t="shared" si="28"/>
        <v>0</v>
      </c>
    </row>
    <row r="114" spans="1:10" ht="23.25" customHeight="1">
      <c r="A114" s="17"/>
      <c r="B114" s="17"/>
      <c r="C114" s="18">
        <v>4130</v>
      </c>
      <c r="D114" s="35" t="s">
        <v>69</v>
      </c>
      <c r="E114" s="20">
        <v>0</v>
      </c>
      <c r="F114" s="20">
        <v>0</v>
      </c>
      <c r="G114" s="20">
        <v>94</v>
      </c>
      <c r="H114" s="20">
        <v>0</v>
      </c>
      <c r="I114" s="20">
        <v>94</v>
      </c>
      <c r="J114" s="20">
        <v>0</v>
      </c>
    </row>
    <row r="115" spans="1:11" ht="21.75" customHeight="1">
      <c r="A115" s="73" t="s">
        <v>66</v>
      </c>
      <c r="B115" s="74"/>
      <c r="C115" s="74"/>
      <c r="D115" s="75"/>
      <c r="E115" s="48">
        <f aca="true" t="shared" si="29" ref="E115:J115">E116+E119</f>
        <v>0</v>
      </c>
      <c r="F115" s="48">
        <f t="shared" si="29"/>
        <v>0</v>
      </c>
      <c r="G115" s="48">
        <f t="shared" si="29"/>
        <v>2900</v>
      </c>
      <c r="H115" s="48">
        <f t="shared" si="29"/>
        <v>2994</v>
      </c>
      <c r="I115" s="48">
        <f t="shared" si="29"/>
        <v>0</v>
      </c>
      <c r="J115" s="48">
        <f t="shared" si="29"/>
        <v>94</v>
      </c>
      <c r="K115" s="16"/>
    </row>
    <row r="116" spans="1:10" ht="24" customHeight="1">
      <c r="A116" s="49">
        <v>851</v>
      </c>
      <c r="B116" s="49"/>
      <c r="C116" s="49"/>
      <c r="D116" s="50" t="s">
        <v>67</v>
      </c>
      <c r="E116" s="51">
        <f>E117</f>
        <v>0</v>
      </c>
      <c r="F116" s="51">
        <f aca="true" t="shared" si="30" ref="F116:J117">F117</f>
        <v>0</v>
      </c>
      <c r="G116" s="51">
        <f t="shared" si="30"/>
        <v>0</v>
      </c>
      <c r="H116" s="51">
        <f t="shared" si="30"/>
        <v>94</v>
      </c>
      <c r="I116" s="51">
        <f t="shared" si="30"/>
        <v>0</v>
      </c>
      <c r="J116" s="51">
        <f t="shared" si="30"/>
        <v>94</v>
      </c>
    </row>
    <row r="117" spans="1:10" ht="49.5" customHeight="1">
      <c r="A117" s="17"/>
      <c r="B117" s="17">
        <v>85156</v>
      </c>
      <c r="C117" s="17"/>
      <c r="D117" s="45" t="s">
        <v>68</v>
      </c>
      <c r="E117" s="19">
        <f>E118</f>
        <v>0</v>
      </c>
      <c r="F117" s="19">
        <f t="shared" si="30"/>
        <v>0</v>
      </c>
      <c r="G117" s="19">
        <f t="shared" si="30"/>
        <v>0</v>
      </c>
      <c r="H117" s="19">
        <f t="shared" si="30"/>
        <v>94</v>
      </c>
      <c r="I117" s="19">
        <f t="shared" si="30"/>
        <v>0</v>
      </c>
      <c r="J117" s="19">
        <f t="shared" si="30"/>
        <v>94</v>
      </c>
    </row>
    <row r="118" spans="1:10" ht="23.25" customHeight="1">
      <c r="A118" s="17"/>
      <c r="B118" s="17"/>
      <c r="C118" s="18">
        <v>4130</v>
      </c>
      <c r="D118" s="35" t="s">
        <v>69</v>
      </c>
      <c r="E118" s="20">
        <v>0</v>
      </c>
      <c r="F118" s="20">
        <v>0</v>
      </c>
      <c r="G118" s="20">
        <v>0</v>
      </c>
      <c r="H118" s="20">
        <v>94</v>
      </c>
      <c r="I118" s="20">
        <v>0</v>
      </c>
      <c r="J118" s="20">
        <v>94</v>
      </c>
    </row>
    <row r="119" spans="1:10" ht="24" customHeight="1">
      <c r="A119" s="49">
        <v>852</v>
      </c>
      <c r="B119" s="49"/>
      <c r="C119" s="49"/>
      <c r="D119" s="50" t="s">
        <v>59</v>
      </c>
      <c r="E119" s="51">
        <f aca="true" t="shared" si="31" ref="E119:J119">E120</f>
        <v>0</v>
      </c>
      <c r="F119" s="51">
        <f t="shared" si="31"/>
        <v>0</v>
      </c>
      <c r="G119" s="51">
        <f t="shared" si="31"/>
        <v>2900</v>
      </c>
      <c r="H119" s="51">
        <f t="shared" si="31"/>
        <v>2900</v>
      </c>
      <c r="I119" s="51">
        <f t="shared" si="31"/>
        <v>0</v>
      </c>
      <c r="J119" s="51">
        <f t="shared" si="31"/>
        <v>0</v>
      </c>
    </row>
    <row r="120" spans="1:10" ht="25.5" customHeight="1">
      <c r="A120" s="17"/>
      <c r="B120" s="17">
        <v>85201</v>
      </c>
      <c r="C120" s="17"/>
      <c r="D120" s="45" t="s">
        <v>60</v>
      </c>
      <c r="E120" s="19">
        <f aca="true" t="shared" si="32" ref="E120:J120">SUM(E121:E124)</f>
        <v>0</v>
      </c>
      <c r="F120" s="19">
        <f t="shared" si="32"/>
        <v>0</v>
      </c>
      <c r="G120" s="19">
        <f t="shared" si="32"/>
        <v>2900</v>
      </c>
      <c r="H120" s="19">
        <f t="shared" si="32"/>
        <v>2900</v>
      </c>
      <c r="I120" s="19">
        <f t="shared" si="32"/>
        <v>0</v>
      </c>
      <c r="J120" s="19">
        <f t="shared" si="32"/>
        <v>0</v>
      </c>
    </row>
    <row r="121" spans="1:10" ht="23.25" customHeight="1">
      <c r="A121" s="17"/>
      <c r="B121" s="17"/>
      <c r="C121" s="18">
        <v>4210</v>
      </c>
      <c r="D121" s="35" t="s">
        <v>40</v>
      </c>
      <c r="E121" s="20">
        <v>0</v>
      </c>
      <c r="F121" s="20">
        <v>0</v>
      </c>
      <c r="G121" s="20">
        <v>900</v>
      </c>
      <c r="H121" s="20">
        <v>0</v>
      </c>
      <c r="I121" s="20">
        <v>0</v>
      </c>
      <c r="J121" s="20">
        <v>0</v>
      </c>
    </row>
    <row r="122" spans="1:10" ht="23.25" customHeight="1">
      <c r="A122" s="17"/>
      <c r="B122" s="17"/>
      <c r="C122" s="18">
        <v>4350</v>
      </c>
      <c r="D122" s="35" t="s">
        <v>48</v>
      </c>
      <c r="E122" s="20">
        <v>0</v>
      </c>
      <c r="F122" s="20">
        <v>0</v>
      </c>
      <c r="G122" s="20">
        <v>1000</v>
      </c>
      <c r="H122" s="20">
        <v>0</v>
      </c>
      <c r="I122" s="20">
        <v>0</v>
      </c>
      <c r="J122" s="20">
        <v>0</v>
      </c>
    </row>
    <row r="123" spans="1:10" ht="51" customHeight="1">
      <c r="A123" s="17"/>
      <c r="B123" s="17"/>
      <c r="C123" s="18">
        <v>4370</v>
      </c>
      <c r="D123" s="35" t="s">
        <v>72</v>
      </c>
      <c r="E123" s="20">
        <v>0</v>
      </c>
      <c r="F123" s="20">
        <v>0</v>
      </c>
      <c r="G123" s="20">
        <v>1000</v>
      </c>
      <c r="H123" s="20">
        <v>0</v>
      </c>
      <c r="I123" s="20">
        <v>0</v>
      </c>
      <c r="J123" s="20">
        <v>0</v>
      </c>
    </row>
    <row r="124" spans="1:10" ht="35.25" customHeight="1">
      <c r="A124" s="17"/>
      <c r="B124" s="17"/>
      <c r="C124" s="18">
        <v>4440</v>
      </c>
      <c r="D124" s="35" t="s">
        <v>51</v>
      </c>
      <c r="E124" s="20">
        <v>0</v>
      </c>
      <c r="F124" s="20">
        <v>0</v>
      </c>
      <c r="G124" s="20">
        <v>0</v>
      </c>
      <c r="H124" s="20">
        <v>2900</v>
      </c>
      <c r="I124" s="20">
        <v>0</v>
      </c>
      <c r="J124" s="20">
        <v>0</v>
      </c>
    </row>
    <row r="125" spans="1:11" ht="21.75" customHeight="1">
      <c r="A125" s="73" t="s">
        <v>75</v>
      </c>
      <c r="B125" s="74"/>
      <c r="C125" s="74"/>
      <c r="D125" s="75"/>
      <c r="E125" s="48">
        <f aca="true" t="shared" si="33" ref="E125:J125">E126</f>
        <v>0</v>
      </c>
      <c r="F125" s="48">
        <f t="shared" si="33"/>
        <v>0</v>
      </c>
      <c r="G125" s="48">
        <f t="shared" si="33"/>
        <v>6560</v>
      </c>
      <c r="H125" s="48">
        <f t="shared" si="33"/>
        <v>6560</v>
      </c>
      <c r="I125" s="48">
        <f t="shared" si="33"/>
        <v>0</v>
      </c>
      <c r="J125" s="48">
        <f t="shared" si="33"/>
        <v>0</v>
      </c>
      <c r="K125" s="16"/>
    </row>
    <row r="126" spans="1:10" ht="24" customHeight="1">
      <c r="A126" s="49">
        <v>926</v>
      </c>
      <c r="B126" s="49"/>
      <c r="C126" s="49"/>
      <c r="D126" s="50" t="s">
        <v>73</v>
      </c>
      <c r="E126" s="51">
        <f aca="true" t="shared" si="34" ref="E126:J126">E127</f>
        <v>0</v>
      </c>
      <c r="F126" s="51">
        <f t="shared" si="34"/>
        <v>0</v>
      </c>
      <c r="G126" s="51">
        <f t="shared" si="34"/>
        <v>6560</v>
      </c>
      <c r="H126" s="51">
        <f t="shared" si="34"/>
        <v>6560</v>
      </c>
      <c r="I126" s="51">
        <f t="shared" si="34"/>
        <v>0</v>
      </c>
      <c r="J126" s="51">
        <f t="shared" si="34"/>
        <v>0</v>
      </c>
    </row>
    <row r="127" spans="1:10" ht="25.5" customHeight="1">
      <c r="A127" s="17"/>
      <c r="B127" s="17">
        <v>92601</v>
      </c>
      <c r="C127" s="17"/>
      <c r="D127" s="45" t="s">
        <v>74</v>
      </c>
      <c r="E127" s="19">
        <f aca="true" t="shared" si="35" ref="E127:J127">SUM(E128:E131)</f>
        <v>0</v>
      </c>
      <c r="F127" s="19">
        <f t="shared" si="35"/>
        <v>0</v>
      </c>
      <c r="G127" s="19">
        <f t="shared" si="35"/>
        <v>6560</v>
      </c>
      <c r="H127" s="19">
        <f t="shared" si="35"/>
        <v>6560</v>
      </c>
      <c r="I127" s="19">
        <f t="shared" si="35"/>
        <v>0</v>
      </c>
      <c r="J127" s="19">
        <f t="shared" si="35"/>
        <v>0</v>
      </c>
    </row>
    <row r="128" spans="1:10" ht="23.25" customHeight="1">
      <c r="A128" s="17"/>
      <c r="B128" s="17"/>
      <c r="C128" s="18">
        <v>4010</v>
      </c>
      <c r="D128" s="35" t="s">
        <v>31</v>
      </c>
      <c r="E128" s="20">
        <v>0</v>
      </c>
      <c r="F128" s="20">
        <v>0</v>
      </c>
      <c r="G128" s="20">
        <v>5840</v>
      </c>
      <c r="H128" s="20">
        <v>0</v>
      </c>
      <c r="I128" s="20">
        <v>0</v>
      </c>
      <c r="J128" s="20">
        <v>0</v>
      </c>
    </row>
    <row r="129" spans="1:10" ht="23.25" customHeight="1">
      <c r="A129" s="17"/>
      <c r="B129" s="17"/>
      <c r="C129" s="18">
        <v>4110</v>
      </c>
      <c r="D129" s="35" t="s">
        <v>44</v>
      </c>
      <c r="E129" s="20">
        <v>0</v>
      </c>
      <c r="F129" s="20">
        <v>0</v>
      </c>
      <c r="G129" s="20">
        <v>400</v>
      </c>
      <c r="H129" s="20">
        <v>0</v>
      </c>
      <c r="I129" s="20">
        <v>0</v>
      </c>
      <c r="J129" s="20">
        <v>0</v>
      </c>
    </row>
    <row r="130" spans="1:10" ht="21" customHeight="1">
      <c r="A130" s="17"/>
      <c r="B130" s="17"/>
      <c r="C130" s="18">
        <v>4120</v>
      </c>
      <c r="D130" s="35" t="s">
        <v>45</v>
      </c>
      <c r="E130" s="20">
        <v>0</v>
      </c>
      <c r="F130" s="20">
        <v>0</v>
      </c>
      <c r="G130" s="20">
        <v>320</v>
      </c>
      <c r="H130" s="20">
        <v>0</v>
      </c>
      <c r="I130" s="20">
        <v>0</v>
      </c>
      <c r="J130" s="20">
        <v>0</v>
      </c>
    </row>
    <row r="131" spans="1:10" ht="22.5" customHeight="1">
      <c r="A131" s="17"/>
      <c r="B131" s="17"/>
      <c r="C131" s="18">
        <v>4300</v>
      </c>
      <c r="D131" s="35" t="s">
        <v>37</v>
      </c>
      <c r="E131" s="20">
        <v>0</v>
      </c>
      <c r="F131" s="20">
        <v>0</v>
      </c>
      <c r="G131" s="20">
        <v>0</v>
      </c>
      <c r="H131" s="20">
        <v>6560</v>
      </c>
      <c r="I131" s="20">
        <v>0</v>
      </c>
      <c r="J131" s="20">
        <v>0</v>
      </c>
    </row>
    <row r="132" spans="1:11" ht="22.5" customHeight="1">
      <c r="A132" s="53" t="s">
        <v>10</v>
      </c>
      <c r="B132" s="54"/>
      <c r="C132" s="54"/>
      <c r="D132" s="55"/>
      <c r="E132" s="52">
        <f aca="true" t="shared" si="36" ref="E132:J132">E6+E12+E18+E43+E74+E115+E111+E125+E79+E103</f>
        <v>0</v>
      </c>
      <c r="F132" s="52">
        <f t="shared" si="36"/>
        <v>0</v>
      </c>
      <c r="G132" s="52">
        <f t="shared" si="36"/>
        <v>266033</v>
      </c>
      <c r="H132" s="52">
        <f t="shared" si="36"/>
        <v>266033</v>
      </c>
      <c r="I132" s="52">
        <f t="shared" si="36"/>
        <v>94</v>
      </c>
      <c r="J132" s="52">
        <f t="shared" si="36"/>
        <v>94</v>
      </c>
      <c r="K132" s="1"/>
    </row>
    <row r="133" spans="1:11" ht="19.5" customHeight="1">
      <c r="A133" s="56" t="s">
        <v>13</v>
      </c>
      <c r="B133" s="57"/>
      <c r="C133" s="57"/>
      <c r="D133" s="57"/>
      <c r="E133" s="58">
        <f>E132-F132</f>
        <v>0</v>
      </c>
      <c r="F133" s="59"/>
      <c r="G133" s="58">
        <f>G132-H132</f>
        <v>0</v>
      </c>
      <c r="H133" s="59"/>
      <c r="I133" s="58">
        <f>I132-J132</f>
        <v>0</v>
      </c>
      <c r="J133" s="59"/>
      <c r="K133" s="1"/>
    </row>
    <row r="134" spans="1:11" ht="15" customHeight="1">
      <c r="A134" s="30"/>
      <c r="B134" s="31"/>
      <c r="C134" s="31"/>
      <c r="D134" s="31"/>
      <c r="E134" s="32"/>
      <c r="F134" s="33"/>
      <c r="G134" s="32"/>
      <c r="H134" s="33"/>
      <c r="I134" s="32"/>
      <c r="J134" s="33"/>
      <c r="K134" s="1"/>
    </row>
    <row r="135" spans="1:10" ht="23.25" customHeight="1">
      <c r="A135" s="4"/>
      <c r="B135" s="5"/>
      <c r="C135" s="5"/>
      <c r="D135" s="6" t="s">
        <v>11</v>
      </c>
      <c r="E135" s="5"/>
      <c r="F135" s="5"/>
      <c r="G135" s="5"/>
      <c r="H135" s="5"/>
      <c r="I135" s="5"/>
      <c r="J135" s="5"/>
    </row>
    <row r="136" spans="1:10" ht="15">
      <c r="A136" s="2"/>
      <c r="B136" s="22"/>
      <c r="C136" s="22"/>
      <c r="D136" s="7" t="s">
        <v>25</v>
      </c>
      <c r="E136" s="9"/>
      <c r="F136" s="9"/>
      <c r="G136" s="9"/>
      <c r="H136" s="9"/>
      <c r="I136" s="9"/>
      <c r="J136" s="9"/>
    </row>
    <row r="137" spans="1:10" s="47" customFormat="1" ht="17.25" customHeight="1">
      <c r="A137" s="2"/>
      <c r="B137" s="22"/>
      <c r="C137" s="22"/>
      <c r="D137" s="46">
        <v>3020</v>
      </c>
      <c r="E137" s="23">
        <f aca="true" t="shared" si="37" ref="E137:J137">E36+E52+E61+E82+E92</f>
        <v>0</v>
      </c>
      <c r="F137" s="23">
        <f t="shared" si="37"/>
        <v>0</v>
      </c>
      <c r="G137" s="23">
        <f t="shared" si="37"/>
        <v>8040</v>
      </c>
      <c r="H137" s="23">
        <f t="shared" si="37"/>
        <v>1100</v>
      </c>
      <c r="I137" s="23">
        <f t="shared" si="37"/>
        <v>0</v>
      </c>
      <c r="J137" s="23">
        <f t="shared" si="37"/>
        <v>0</v>
      </c>
    </row>
    <row r="138" spans="1:10" s="47" customFormat="1" ht="17.25" customHeight="1">
      <c r="A138" s="2"/>
      <c r="B138" s="22"/>
      <c r="C138" s="22"/>
      <c r="D138" s="46">
        <v>4010</v>
      </c>
      <c r="E138" s="23">
        <f aca="true" t="shared" si="38" ref="E138:J138">E21+E46+E62+E77+E128+E106+E109</f>
        <v>0</v>
      </c>
      <c r="F138" s="23">
        <f t="shared" si="38"/>
        <v>0</v>
      </c>
      <c r="G138" s="23">
        <f t="shared" si="38"/>
        <v>121640</v>
      </c>
      <c r="H138" s="23">
        <f t="shared" si="38"/>
        <v>158100</v>
      </c>
      <c r="I138" s="23">
        <f t="shared" si="38"/>
        <v>0</v>
      </c>
      <c r="J138" s="23">
        <f t="shared" si="38"/>
        <v>0</v>
      </c>
    </row>
    <row r="139" spans="1:10" s="47" customFormat="1" ht="17.25" customHeight="1">
      <c r="A139" s="2"/>
      <c r="B139" s="22"/>
      <c r="C139" s="22"/>
      <c r="D139" s="46">
        <v>4040</v>
      </c>
      <c r="E139" s="23">
        <f aca="true" t="shared" si="39" ref="E139:J139">E22+E37</f>
        <v>0</v>
      </c>
      <c r="F139" s="23">
        <f t="shared" si="39"/>
        <v>0</v>
      </c>
      <c r="G139" s="23">
        <f t="shared" si="39"/>
        <v>0</v>
      </c>
      <c r="H139" s="23">
        <f t="shared" si="39"/>
        <v>1821</v>
      </c>
      <c r="I139" s="23">
        <f t="shared" si="39"/>
        <v>0</v>
      </c>
      <c r="J139" s="23">
        <f t="shared" si="39"/>
        <v>0</v>
      </c>
    </row>
    <row r="140" spans="1:10" s="47" customFormat="1" ht="17.25" customHeight="1">
      <c r="A140" s="2"/>
      <c r="B140" s="22"/>
      <c r="C140" s="22"/>
      <c r="D140" s="46">
        <v>4110</v>
      </c>
      <c r="E140" s="23">
        <f aca="true" t="shared" si="40" ref="E140:J140">E23+E47+E53+E63+E78+E129+E110</f>
        <v>0</v>
      </c>
      <c r="F140" s="23">
        <f t="shared" si="40"/>
        <v>0</v>
      </c>
      <c r="G140" s="23">
        <f t="shared" si="40"/>
        <v>54800</v>
      </c>
      <c r="H140" s="23">
        <f t="shared" si="40"/>
        <v>8400</v>
      </c>
      <c r="I140" s="23">
        <f t="shared" si="40"/>
        <v>0</v>
      </c>
      <c r="J140" s="23">
        <f t="shared" si="40"/>
        <v>0</v>
      </c>
    </row>
    <row r="141" spans="1:10" s="47" customFormat="1" ht="17.25" customHeight="1">
      <c r="A141" s="2"/>
      <c r="B141" s="22"/>
      <c r="C141" s="22"/>
      <c r="D141" s="46">
        <v>4120</v>
      </c>
      <c r="E141" s="23">
        <f aca="true" t="shared" si="41" ref="E141:J141">E24+E38+E64+E130+E107</f>
        <v>0</v>
      </c>
      <c r="F141" s="23">
        <f t="shared" si="41"/>
        <v>0</v>
      </c>
      <c r="G141" s="23">
        <f t="shared" si="41"/>
        <v>320</v>
      </c>
      <c r="H141" s="23">
        <f t="shared" si="41"/>
        <v>18200</v>
      </c>
      <c r="I141" s="23">
        <f t="shared" si="41"/>
        <v>0</v>
      </c>
      <c r="J141" s="23">
        <f t="shared" si="41"/>
        <v>0</v>
      </c>
    </row>
    <row r="142" spans="1:10" s="47" customFormat="1" ht="17.25" customHeight="1">
      <c r="A142" s="2"/>
      <c r="B142" s="22"/>
      <c r="C142" s="22"/>
      <c r="D142" s="46">
        <v>4130</v>
      </c>
      <c r="E142" s="23">
        <f aca="true" t="shared" si="42" ref="E142:J142">E114+E118</f>
        <v>0</v>
      </c>
      <c r="F142" s="23">
        <f t="shared" si="42"/>
        <v>0</v>
      </c>
      <c r="G142" s="23">
        <f t="shared" si="42"/>
        <v>94</v>
      </c>
      <c r="H142" s="23">
        <f t="shared" si="42"/>
        <v>94</v>
      </c>
      <c r="I142" s="23">
        <f t="shared" si="42"/>
        <v>94</v>
      </c>
      <c r="J142" s="23">
        <f t="shared" si="42"/>
        <v>94</v>
      </c>
    </row>
    <row r="143" spans="1:10" s="47" customFormat="1" ht="17.25" customHeight="1">
      <c r="A143" s="2"/>
      <c r="B143" s="22"/>
      <c r="C143" s="22"/>
      <c r="D143" s="46">
        <v>4170</v>
      </c>
      <c r="E143" s="23">
        <f aca="true" t="shared" si="43" ref="E143:J143">E83+E93</f>
        <v>0</v>
      </c>
      <c r="F143" s="23">
        <f t="shared" si="43"/>
        <v>0</v>
      </c>
      <c r="G143" s="23">
        <f t="shared" si="43"/>
        <v>0</v>
      </c>
      <c r="H143" s="23">
        <f t="shared" si="43"/>
        <v>2940</v>
      </c>
      <c r="I143" s="23">
        <f t="shared" si="43"/>
        <v>0</v>
      </c>
      <c r="J143" s="23">
        <f t="shared" si="43"/>
        <v>0</v>
      </c>
    </row>
    <row r="144" spans="1:10" s="47" customFormat="1" ht="17.25" customHeight="1">
      <c r="A144" s="2"/>
      <c r="B144" s="22"/>
      <c r="C144" s="22"/>
      <c r="D144" s="46">
        <v>4210</v>
      </c>
      <c r="E144" s="23">
        <f aca="true" t="shared" si="44" ref="E144:J144">E10+E15+E25+E39+E48+E54+E65+E121</f>
        <v>0</v>
      </c>
      <c r="F144" s="23">
        <f t="shared" si="44"/>
        <v>0</v>
      </c>
      <c r="G144" s="23">
        <f t="shared" si="44"/>
        <v>17272</v>
      </c>
      <c r="H144" s="23">
        <f t="shared" si="44"/>
        <v>1200</v>
      </c>
      <c r="I144" s="23">
        <f t="shared" si="44"/>
        <v>0</v>
      </c>
      <c r="J144" s="23">
        <f t="shared" si="44"/>
        <v>0</v>
      </c>
    </row>
    <row r="145" spans="1:10" s="47" customFormat="1" ht="17.25" customHeight="1">
      <c r="A145" s="2"/>
      <c r="B145" s="22"/>
      <c r="C145" s="22"/>
      <c r="D145" s="46">
        <v>4240</v>
      </c>
      <c r="E145" s="23">
        <f aca="true" t="shared" si="45" ref="E145:J145">E26+E40</f>
        <v>0</v>
      </c>
      <c r="F145" s="23">
        <f t="shared" si="45"/>
        <v>0</v>
      </c>
      <c r="G145" s="23">
        <f t="shared" si="45"/>
        <v>2445</v>
      </c>
      <c r="H145" s="23">
        <f t="shared" si="45"/>
        <v>0</v>
      </c>
      <c r="I145" s="23">
        <f t="shared" si="45"/>
        <v>0</v>
      </c>
      <c r="J145" s="23">
        <f t="shared" si="45"/>
        <v>0</v>
      </c>
    </row>
    <row r="146" spans="1:10" s="47" customFormat="1" ht="17.25" customHeight="1">
      <c r="A146" s="2"/>
      <c r="B146" s="22"/>
      <c r="C146" s="22"/>
      <c r="D146" s="46">
        <v>4260</v>
      </c>
      <c r="E146" s="23">
        <f aca="true" t="shared" si="46" ref="E146:J146">E27+E41+E49+E55+E66</f>
        <v>0</v>
      </c>
      <c r="F146" s="23">
        <f t="shared" si="46"/>
        <v>0</v>
      </c>
      <c r="G146" s="23">
        <f t="shared" si="46"/>
        <v>9500</v>
      </c>
      <c r="H146" s="23">
        <f t="shared" si="46"/>
        <v>3000</v>
      </c>
      <c r="I146" s="23">
        <f t="shared" si="46"/>
        <v>0</v>
      </c>
      <c r="J146" s="23">
        <f t="shared" si="46"/>
        <v>0</v>
      </c>
    </row>
    <row r="147" spans="1:10" s="47" customFormat="1" ht="17.25" customHeight="1">
      <c r="A147" s="2"/>
      <c r="B147" s="22"/>
      <c r="C147" s="22"/>
      <c r="D147" s="46">
        <v>4270</v>
      </c>
      <c r="E147" s="23">
        <f aca="true" t="shared" si="47" ref="E147:J147">E56+E67+E84</f>
        <v>0</v>
      </c>
      <c r="F147" s="23">
        <f t="shared" si="47"/>
        <v>0</v>
      </c>
      <c r="G147" s="23">
        <f t="shared" si="47"/>
        <v>0</v>
      </c>
      <c r="H147" s="23">
        <f t="shared" si="47"/>
        <v>11900</v>
      </c>
      <c r="I147" s="23">
        <f t="shared" si="47"/>
        <v>0</v>
      </c>
      <c r="J147" s="23">
        <f t="shared" si="47"/>
        <v>0</v>
      </c>
    </row>
    <row r="148" spans="1:10" s="47" customFormat="1" ht="17.25" customHeight="1">
      <c r="A148" s="2"/>
      <c r="B148" s="22"/>
      <c r="C148" s="22"/>
      <c r="D148" s="46">
        <v>4300</v>
      </c>
      <c r="E148" s="23">
        <f aca="true" t="shared" si="48" ref="E148:J148">E11+E28+E68+E73+E131+E85+E94</f>
        <v>0</v>
      </c>
      <c r="F148" s="23">
        <f t="shared" si="48"/>
        <v>0</v>
      </c>
      <c r="G148" s="23">
        <f t="shared" si="48"/>
        <v>10070</v>
      </c>
      <c r="H148" s="23">
        <f t="shared" si="48"/>
        <v>13760</v>
      </c>
      <c r="I148" s="23">
        <f t="shared" si="48"/>
        <v>0</v>
      </c>
      <c r="J148" s="23">
        <f t="shared" si="48"/>
        <v>0</v>
      </c>
    </row>
    <row r="149" spans="1:10" s="47" customFormat="1" ht="17.25" customHeight="1">
      <c r="A149" s="2"/>
      <c r="B149" s="22"/>
      <c r="C149" s="22"/>
      <c r="D149" s="46">
        <v>4350</v>
      </c>
      <c r="E149" s="23">
        <f aca="true" t="shared" si="49" ref="E149:J149">E29+E122</f>
        <v>0</v>
      </c>
      <c r="F149" s="23">
        <f t="shared" si="49"/>
        <v>0</v>
      </c>
      <c r="G149" s="23">
        <f t="shared" si="49"/>
        <v>1000</v>
      </c>
      <c r="H149" s="23">
        <f t="shared" si="49"/>
        <v>140</v>
      </c>
      <c r="I149" s="23">
        <f t="shared" si="49"/>
        <v>0</v>
      </c>
      <c r="J149" s="23">
        <f t="shared" si="49"/>
        <v>0</v>
      </c>
    </row>
    <row r="150" spans="1:10" s="47" customFormat="1" ht="17.25" customHeight="1">
      <c r="A150" s="2"/>
      <c r="B150" s="22"/>
      <c r="C150" s="22"/>
      <c r="D150" s="46">
        <v>4360</v>
      </c>
      <c r="E150" s="23">
        <f aca="true" t="shared" si="50" ref="E150:J150">E16</f>
        <v>0</v>
      </c>
      <c r="F150" s="23">
        <f t="shared" si="50"/>
        <v>0</v>
      </c>
      <c r="G150" s="23">
        <f t="shared" si="50"/>
        <v>0</v>
      </c>
      <c r="H150" s="23">
        <f t="shared" si="50"/>
        <v>400</v>
      </c>
      <c r="I150" s="23">
        <f t="shared" si="50"/>
        <v>0</v>
      </c>
      <c r="J150" s="23">
        <f t="shared" si="50"/>
        <v>0</v>
      </c>
    </row>
    <row r="151" spans="1:10" s="47" customFormat="1" ht="17.25" customHeight="1">
      <c r="A151" s="2"/>
      <c r="B151" s="22"/>
      <c r="C151" s="22"/>
      <c r="D151" s="46">
        <v>4370</v>
      </c>
      <c r="E151" s="23">
        <f aca="true" t="shared" si="51" ref="E151:J151">E30+E57+E69+E123</f>
        <v>0</v>
      </c>
      <c r="F151" s="23">
        <f t="shared" si="51"/>
        <v>0</v>
      </c>
      <c r="G151" s="23">
        <f t="shared" si="51"/>
        <v>1000</v>
      </c>
      <c r="H151" s="23">
        <f t="shared" si="51"/>
        <v>3800</v>
      </c>
      <c r="I151" s="23">
        <f t="shared" si="51"/>
        <v>0</v>
      </c>
      <c r="J151" s="23">
        <f t="shared" si="51"/>
        <v>0</v>
      </c>
    </row>
    <row r="152" spans="1:10" s="47" customFormat="1" ht="17.25" customHeight="1">
      <c r="A152" s="2"/>
      <c r="B152" s="22"/>
      <c r="C152" s="22"/>
      <c r="D152" s="46">
        <v>4390</v>
      </c>
      <c r="E152" s="23">
        <f aca="true" t="shared" si="52" ref="E152:J152">E86</f>
        <v>0</v>
      </c>
      <c r="F152" s="23">
        <f t="shared" si="52"/>
        <v>0</v>
      </c>
      <c r="G152" s="23">
        <f t="shared" si="52"/>
        <v>1600</v>
      </c>
      <c r="H152" s="23">
        <f t="shared" si="52"/>
        <v>0</v>
      </c>
      <c r="I152" s="23">
        <f t="shared" si="52"/>
        <v>0</v>
      </c>
      <c r="J152" s="23">
        <f t="shared" si="52"/>
        <v>0</v>
      </c>
    </row>
    <row r="153" spans="1:10" s="47" customFormat="1" ht="17.25" customHeight="1">
      <c r="A153" s="2"/>
      <c r="B153" s="22"/>
      <c r="C153" s="22"/>
      <c r="D153" s="46">
        <v>4410</v>
      </c>
      <c r="E153" s="23">
        <f aca="true" t="shared" si="53" ref="E153:J153">E17+E31+E58+E70+E87</f>
        <v>0</v>
      </c>
      <c r="F153" s="23">
        <f t="shared" si="53"/>
        <v>0</v>
      </c>
      <c r="G153" s="23">
        <f t="shared" si="53"/>
        <v>2400</v>
      </c>
      <c r="H153" s="23">
        <f t="shared" si="53"/>
        <v>2800</v>
      </c>
      <c r="I153" s="23">
        <f t="shared" si="53"/>
        <v>0</v>
      </c>
      <c r="J153" s="23">
        <f t="shared" si="53"/>
        <v>0</v>
      </c>
    </row>
    <row r="154" spans="1:10" s="47" customFormat="1" ht="17.25" customHeight="1">
      <c r="A154" s="2"/>
      <c r="B154" s="22"/>
      <c r="C154" s="22"/>
      <c r="D154" s="46">
        <v>4420</v>
      </c>
      <c r="E154" s="23">
        <f aca="true" t="shared" si="54" ref="E154:J154">E32+E88+E95</f>
        <v>0</v>
      </c>
      <c r="F154" s="23">
        <f t="shared" si="54"/>
        <v>0</v>
      </c>
      <c r="G154" s="23">
        <f t="shared" si="54"/>
        <v>0</v>
      </c>
      <c r="H154" s="23">
        <f t="shared" si="54"/>
        <v>1945</v>
      </c>
      <c r="I154" s="23">
        <f t="shared" si="54"/>
        <v>0</v>
      </c>
      <c r="J154" s="23">
        <f t="shared" si="54"/>
        <v>0</v>
      </c>
    </row>
    <row r="155" spans="1:10" s="47" customFormat="1" ht="17.25" customHeight="1">
      <c r="A155" s="2"/>
      <c r="B155" s="22"/>
      <c r="C155" s="22"/>
      <c r="D155" s="46">
        <v>4430</v>
      </c>
      <c r="E155" s="23">
        <f aca="true" t="shared" si="55" ref="E155:J155">E33+E96</f>
        <v>0</v>
      </c>
      <c r="F155" s="23">
        <f t="shared" si="55"/>
        <v>0</v>
      </c>
      <c r="G155" s="23">
        <f t="shared" si="55"/>
        <v>0</v>
      </c>
      <c r="H155" s="23">
        <f t="shared" si="55"/>
        <v>2087</v>
      </c>
      <c r="I155" s="23">
        <f t="shared" si="55"/>
        <v>0</v>
      </c>
      <c r="J155" s="23">
        <f t="shared" si="55"/>
        <v>0</v>
      </c>
    </row>
    <row r="156" spans="1:10" s="47" customFormat="1" ht="17.25" customHeight="1">
      <c r="A156" s="2"/>
      <c r="B156" s="22"/>
      <c r="C156" s="22"/>
      <c r="D156" s="46">
        <v>4440</v>
      </c>
      <c r="E156" s="23">
        <f aca="true" t="shared" si="56" ref="E156:J156">E34+E42+E124+E89+E97+E100+E102</f>
        <v>0</v>
      </c>
      <c r="F156" s="23">
        <f t="shared" si="56"/>
        <v>0</v>
      </c>
      <c r="G156" s="23">
        <f t="shared" si="56"/>
        <v>34342</v>
      </c>
      <c r="H156" s="23">
        <f t="shared" si="56"/>
        <v>28836</v>
      </c>
      <c r="I156" s="23">
        <f t="shared" si="56"/>
        <v>0</v>
      </c>
      <c r="J156" s="23">
        <f t="shared" si="56"/>
        <v>0</v>
      </c>
    </row>
    <row r="157" spans="1:10" s="47" customFormat="1" ht="17.25" customHeight="1">
      <c r="A157" s="2"/>
      <c r="B157" s="22"/>
      <c r="C157" s="22"/>
      <c r="D157" s="46">
        <v>4700</v>
      </c>
      <c r="E157" s="23">
        <f aca="true" t="shared" si="57" ref="E157:J157">E50+E59+E71+E98+E90</f>
        <v>0</v>
      </c>
      <c r="F157" s="23">
        <f t="shared" si="57"/>
        <v>0</v>
      </c>
      <c r="G157" s="23">
        <f t="shared" si="57"/>
        <v>1510</v>
      </c>
      <c r="H157" s="23">
        <f t="shared" si="57"/>
        <v>5510</v>
      </c>
      <c r="I157" s="23">
        <f t="shared" si="57"/>
        <v>0</v>
      </c>
      <c r="J157" s="23">
        <f t="shared" si="57"/>
        <v>0</v>
      </c>
    </row>
    <row r="158" spans="1:10" ht="15">
      <c r="A158" s="29"/>
      <c r="B158" s="28"/>
      <c r="C158" s="28"/>
      <c r="D158" s="7" t="s">
        <v>26</v>
      </c>
      <c r="E158" s="9">
        <f aca="true" t="shared" si="58" ref="E158:J158">SUM(E137:E157)</f>
        <v>0</v>
      </c>
      <c r="F158" s="9">
        <f t="shared" si="58"/>
        <v>0</v>
      </c>
      <c r="G158" s="9">
        <f t="shared" si="58"/>
        <v>266033</v>
      </c>
      <c r="H158" s="9">
        <f t="shared" si="58"/>
        <v>266033</v>
      </c>
      <c r="I158" s="9">
        <f t="shared" si="58"/>
        <v>94</v>
      </c>
      <c r="J158" s="9">
        <f t="shared" si="58"/>
        <v>94</v>
      </c>
    </row>
    <row r="159" spans="1:10" ht="15">
      <c r="A159" s="2"/>
      <c r="B159" s="22"/>
      <c r="C159" s="22"/>
      <c r="D159" s="36" t="s">
        <v>13</v>
      </c>
      <c r="E159" s="71">
        <f>E158-F158</f>
        <v>0</v>
      </c>
      <c r="F159" s="72"/>
      <c r="G159" s="71">
        <f>G158-H158</f>
        <v>0</v>
      </c>
      <c r="H159" s="72"/>
      <c r="I159" s="71">
        <f>I158-J158</f>
        <v>0</v>
      </c>
      <c r="J159" s="72"/>
    </row>
    <row r="160" spans="1:10" ht="15">
      <c r="A160" s="37"/>
      <c r="B160" s="38"/>
      <c r="C160" s="38"/>
      <c r="D160" s="39"/>
      <c r="E160" s="40"/>
      <c r="F160" s="40"/>
      <c r="G160" s="40"/>
      <c r="H160" s="40"/>
      <c r="I160" s="40"/>
      <c r="J160" s="40"/>
    </row>
    <row r="161" spans="1:10" ht="22.5" customHeight="1">
      <c r="A161" s="41"/>
      <c r="B161" s="41"/>
      <c r="C161" s="41"/>
      <c r="D161" s="42" t="s">
        <v>14</v>
      </c>
      <c r="E161" s="41"/>
      <c r="F161" s="43"/>
      <c r="G161" s="41"/>
      <c r="H161" s="41"/>
      <c r="I161" s="34"/>
      <c r="J161" s="34"/>
    </row>
    <row r="162" spans="1:10" ht="15">
      <c r="A162" s="8"/>
      <c r="B162" s="8"/>
      <c r="C162" s="8"/>
      <c r="D162" s="8" t="s">
        <v>19</v>
      </c>
      <c r="E162" s="9">
        <f aca="true" t="shared" si="59" ref="E162:J162">E165+E166+E167+E168+E169</f>
        <v>0</v>
      </c>
      <c r="F162" s="9">
        <f t="shared" si="59"/>
        <v>0</v>
      </c>
      <c r="G162" s="9">
        <f t="shared" si="59"/>
        <v>266033</v>
      </c>
      <c r="H162" s="9">
        <f t="shared" si="59"/>
        <v>266033</v>
      </c>
      <c r="I162" s="9">
        <f t="shared" si="59"/>
        <v>94</v>
      </c>
      <c r="J162" s="9">
        <f t="shared" si="59"/>
        <v>94</v>
      </c>
    </row>
    <row r="163" spans="1:10" ht="15">
      <c r="A163" s="3"/>
      <c r="B163" s="3"/>
      <c r="C163" s="3"/>
      <c r="D163" s="11" t="s">
        <v>15</v>
      </c>
      <c r="E163" s="23">
        <f aca="true" t="shared" si="60" ref="E163:J163">E138+E139+E143</f>
        <v>0</v>
      </c>
      <c r="F163" s="23">
        <f t="shared" si="60"/>
        <v>0</v>
      </c>
      <c r="G163" s="23">
        <f t="shared" si="60"/>
        <v>121640</v>
      </c>
      <c r="H163" s="23">
        <f t="shared" si="60"/>
        <v>162861</v>
      </c>
      <c r="I163" s="23">
        <f t="shared" si="60"/>
        <v>0</v>
      </c>
      <c r="J163" s="23">
        <f t="shared" si="60"/>
        <v>0</v>
      </c>
    </row>
    <row r="164" spans="1:10" ht="15">
      <c r="A164" s="10"/>
      <c r="B164" s="10" t="s">
        <v>20</v>
      </c>
      <c r="C164" s="10"/>
      <c r="D164" s="11" t="s">
        <v>16</v>
      </c>
      <c r="E164" s="12">
        <f aca="true" t="shared" si="61" ref="E164:J164">E140+E141</f>
        <v>0</v>
      </c>
      <c r="F164" s="12">
        <f t="shared" si="61"/>
        <v>0</v>
      </c>
      <c r="G164" s="12">
        <f t="shared" si="61"/>
        <v>55120</v>
      </c>
      <c r="H164" s="12">
        <f t="shared" si="61"/>
        <v>26600</v>
      </c>
      <c r="I164" s="12">
        <f t="shared" si="61"/>
        <v>0</v>
      </c>
      <c r="J164" s="12">
        <f t="shared" si="61"/>
        <v>0</v>
      </c>
    </row>
    <row r="165" spans="1:10" ht="15">
      <c r="A165" s="10"/>
      <c r="B165" s="10"/>
      <c r="C165" s="10"/>
      <c r="D165" s="11" t="s">
        <v>17</v>
      </c>
      <c r="E165" s="12">
        <f aca="true" t="shared" si="62" ref="E165:J165">SUM(E163:E164)</f>
        <v>0</v>
      </c>
      <c r="F165" s="12">
        <f t="shared" si="62"/>
        <v>0</v>
      </c>
      <c r="G165" s="12">
        <f t="shared" si="62"/>
        <v>176760</v>
      </c>
      <c r="H165" s="12">
        <f t="shared" si="62"/>
        <v>189461</v>
      </c>
      <c r="I165" s="12">
        <f t="shared" si="62"/>
        <v>0</v>
      </c>
      <c r="J165" s="12">
        <f t="shared" si="62"/>
        <v>0</v>
      </c>
    </row>
    <row r="166" spans="1:10" ht="28.5">
      <c r="A166" s="10"/>
      <c r="B166" s="10"/>
      <c r="C166" s="10"/>
      <c r="D166" s="13" t="s">
        <v>18</v>
      </c>
      <c r="E166" s="12">
        <f aca="true" t="shared" si="63" ref="E166:J166">E144+E145+E146+E147+E148+E149+E150+E151+E153+E154+E155+E156+E157+E142+E152</f>
        <v>0</v>
      </c>
      <c r="F166" s="12">
        <f t="shared" si="63"/>
        <v>0</v>
      </c>
      <c r="G166" s="12">
        <f t="shared" si="63"/>
        <v>81233</v>
      </c>
      <c r="H166" s="12">
        <f t="shared" si="63"/>
        <v>75472</v>
      </c>
      <c r="I166" s="12">
        <f t="shared" si="63"/>
        <v>94</v>
      </c>
      <c r="J166" s="12">
        <f t="shared" si="63"/>
        <v>94</v>
      </c>
    </row>
    <row r="167" spans="1:10" ht="15">
      <c r="A167" s="10"/>
      <c r="B167" s="10"/>
      <c r="C167" s="10"/>
      <c r="D167" s="13" t="s">
        <v>24</v>
      </c>
      <c r="E167" s="14">
        <f aca="true" t="shared" si="64" ref="E167:J167">E137</f>
        <v>0</v>
      </c>
      <c r="F167" s="14">
        <f t="shared" si="64"/>
        <v>0</v>
      </c>
      <c r="G167" s="14">
        <f t="shared" si="64"/>
        <v>8040</v>
      </c>
      <c r="H167" s="14">
        <f t="shared" si="64"/>
        <v>1100</v>
      </c>
      <c r="I167" s="14">
        <f t="shared" si="64"/>
        <v>0</v>
      </c>
      <c r="J167" s="14">
        <f t="shared" si="64"/>
        <v>0</v>
      </c>
    </row>
    <row r="168" spans="1:10" ht="15">
      <c r="A168" s="10"/>
      <c r="B168" s="10"/>
      <c r="C168" s="10"/>
      <c r="D168" s="11" t="s">
        <v>21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</row>
    <row r="169" spans="1:10" ht="15">
      <c r="A169" s="10"/>
      <c r="B169" s="10"/>
      <c r="C169" s="10"/>
      <c r="D169" s="11" t="s">
        <v>22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</row>
    <row r="170" spans="1:10" ht="15">
      <c r="A170" s="10"/>
      <c r="B170" s="28"/>
      <c r="C170" s="28"/>
      <c r="D170" s="8" t="s">
        <v>23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</row>
    <row r="171" spans="1:10" ht="57">
      <c r="A171" s="10"/>
      <c r="B171" s="10"/>
      <c r="C171" s="10"/>
      <c r="D171" s="13" t="s">
        <v>27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</row>
    <row r="172" spans="1:10" ht="15">
      <c r="A172" s="10"/>
      <c r="B172" s="28"/>
      <c r="C172" s="28"/>
      <c r="D172" s="7" t="s">
        <v>12</v>
      </c>
      <c r="E172" s="9">
        <f aca="true" t="shared" si="65" ref="E172:J172">E162+E170</f>
        <v>0</v>
      </c>
      <c r="F172" s="9">
        <f t="shared" si="65"/>
        <v>0</v>
      </c>
      <c r="G172" s="9">
        <f t="shared" si="65"/>
        <v>266033</v>
      </c>
      <c r="H172" s="9">
        <f t="shared" si="65"/>
        <v>266033</v>
      </c>
      <c r="I172" s="9">
        <f t="shared" si="65"/>
        <v>94</v>
      </c>
      <c r="J172" s="9">
        <f t="shared" si="65"/>
        <v>94</v>
      </c>
    </row>
    <row r="173" spans="1:10" ht="15">
      <c r="A173" s="24"/>
      <c r="B173" s="24"/>
      <c r="C173" s="24"/>
      <c r="D173" s="25" t="s">
        <v>13</v>
      </c>
      <c r="E173" s="68">
        <f>E172-F172</f>
        <v>0</v>
      </c>
      <c r="F173" s="69"/>
      <c r="G173" s="68">
        <f>G172-H172</f>
        <v>0</v>
      </c>
      <c r="H173" s="69"/>
      <c r="I173" s="68">
        <f>I172-J172</f>
        <v>0</v>
      </c>
      <c r="J173" s="69"/>
    </row>
  </sheetData>
  <sheetProtection/>
  <mergeCells count="31">
    <mergeCell ref="A103:D103"/>
    <mergeCell ref="A79:D79"/>
    <mergeCell ref="A6:D6"/>
    <mergeCell ref="A132:D132"/>
    <mergeCell ref="A133:D133"/>
    <mergeCell ref="E133:F133"/>
    <mergeCell ref="G133:H133"/>
    <mergeCell ref="I133:J133"/>
    <mergeCell ref="A111:D111"/>
    <mergeCell ref="A115:D115"/>
    <mergeCell ref="A74:D74"/>
    <mergeCell ref="A125:D125"/>
    <mergeCell ref="E4:F4"/>
    <mergeCell ref="G4:H4"/>
    <mergeCell ref="I4:J4"/>
    <mergeCell ref="I173:J173"/>
    <mergeCell ref="E159:F159"/>
    <mergeCell ref="G159:H159"/>
    <mergeCell ref="I159:J159"/>
    <mergeCell ref="E173:F173"/>
    <mergeCell ref="G173:H173"/>
    <mergeCell ref="A12:D12"/>
    <mergeCell ref="A18:D18"/>
    <mergeCell ref="A7:D7"/>
    <mergeCell ref="A43:D43"/>
    <mergeCell ref="A1:J1"/>
    <mergeCell ref="A2:J2"/>
    <mergeCell ref="A4:A5"/>
    <mergeCell ref="B4:B5"/>
    <mergeCell ref="C4:C5"/>
    <mergeCell ref="D4:D5"/>
  </mergeCells>
  <printOptions horizontalCentered="1"/>
  <pageMargins left="0.2755905511811024" right="0.2362204724409449" top="1.062992125984252" bottom="0.4724409448818898" header="0.4330708661417323" footer="0.4724409448818898"/>
  <pageSetup fitToHeight="4" horizontalDpi="600" verticalDpi="600" orientation="landscape" paperSize="9" scale="90" r:id="rId1"/>
  <headerFooter>
    <oddHeader>&amp;RZałącznik Nr 2  do Uchwały  Nr 846/11 
Zarządu Powiatu w Stargardzie Szczecińskim
z dnia 27 października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2009-02-20T14:13:17Z</cp:lastPrinted>
  <dcterms:created xsi:type="dcterms:W3CDTF">2006-09-22T13:37:51Z</dcterms:created>
  <dcterms:modified xsi:type="dcterms:W3CDTF">2011-10-28T07:43:26Z</dcterms:modified>
  <cp:category/>
  <cp:version/>
  <cp:contentType/>
  <cp:contentStatus/>
</cp:coreProperties>
</file>