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21" windowWidth="15195" windowHeight="8790" tabRatio="853" activeTab="0"/>
  </bookViews>
  <sheets>
    <sheet name="Zał. Nr 1." sheetId="1" r:id="rId1"/>
    <sheet name="Zał. Nr 2" sheetId="2" r:id="rId2"/>
  </sheets>
  <definedNames>
    <definedName name="_xlnm.Print_Area" localSheetId="0">'Zał. Nr 1.'!$A$1:$E$74</definedName>
    <definedName name="_xlnm.Print_Area" localSheetId="1">'Zał. Nr 2'!$A$4:$F$19</definedName>
    <definedName name="_xlnm.Print_Titles" localSheetId="0">'Zał. Nr 1.'!$7:$7</definedName>
    <definedName name="_xlnm.Print_Titles" localSheetId="1">'Zał. Nr 2'!$7:$8</definedName>
  </definedNames>
  <calcPr fullCalcOnLoad="1"/>
</workbook>
</file>

<file path=xl/sharedStrings.xml><?xml version="1.0" encoding="utf-8"?>
<sst xmlns="http://schemas.openxmlformats.org/spreadsheetml/2006/main" count="119" uniqueCount="101">
  <si>
    <t>Wyszczególnienie</t>
  </si>
  <si>
    <t>z tego:</t>
  </si>
  <si>
    <t>w tym:</t>
  </si>
  <si>
    <t>1.</t>
  </si>
  <si>
    <t>2.</t>
  </si>
  <si>
    <t>Wykonanie</t>
  </si>
  <si>
    <t>1. Wydatki bieżące</t>
  </si>
  <si>
    <t>Plan wg uchwały budżetowej</t>
  </si>
  <si>
    <t>Plan wg uchwał po zmianach</t>
  </si>
  <si>
    <t>% realizacji  (4/3)</t>
  </si>
  <si>
    <t>I. Dochody ogółem</t>
  </si>
  <si>
    <t xml:space="preserve">a) część oświatowa </t>
  </si>
  <si>
    <t>b) uzupełnienie subwencji ogólnej dla jednostek samorządu terytorialnego</t>
  </si>
  <si>
    <t>c) część równoważąca</t>
  </si>
  <si>
    <t>d) część wyrównawcza</t>
  </si>
  <si>
    <t>2. Dotacje celowe</t>
  </si>
  <si>
    <t>b) z budżetu Państwa na zadania realizowane na podstawie porozumień z organami administracji rządowej</t>
  </si>
  <si>
    <t>c) z budżetu Państwa na zadania własne Powiatu</t>
  </si>
  <si>
    <t>a) dochody z majątku powiatu</t>
  </si>
  <si>
    <t xml:space="preserve">b) udziały w podatkach budżetu państwa </t>
  </si>
  <si>
    <t>II. Wydatki ogółem</t>
  </si>
  <si>
    <t>2. Wydatki majątkowe</t>
  </si>
  <si>
    <t>III. Nadwyżka/deficyt (I-II)</t>
  </si>
  <si>
    <t>IV. Przychody</t>
  </si>
  <si>
    <t>V. Rozchody</t>
  </si>
  <si>
    <t>1. Wymagalne:</t>
  </si>
  <si>
    <t>1.1 Wynikające z odrębnych ustaw oraz prawomocnych orzeczeń sądów lub ostatecznych decyzji administracyjnych</t>
  </si>
  <si>
    <t>1.2 Uznane za bezsporne przez właściwą jednostkę sektora finansów publicznych, będącą dłużnikiem</t>
  </si>
  <si>
    <t>2. Kredyty i pożyczki</t>
  </si>
  <si>
    <t xml:space="preserve">3. Pozostałe dochody </t>
  </si>
  <si>
    <t>a) spłata kredytów i pożyczek</t>
  </si>
  <si>
    <t>a) kredyty i pożyczki</t>
  </si>
  <si>
    <t>b) inne źródła</t>
  </si>
  <si>
    <t>a) dochody bieżące</t>
  </si>
  <si>
    <t>b) dochody majątkowe</t>
  </si>
  <si>
    <t>Z dochodów ogółem przypada na:</t>
  </si>
  <si>
    <t>1. Subwencje</t>
  </si>
  <si>
    <t>1.1 Wynagrodzenia i składki od nich naliczane</t>
  </si>
  <si>
    <t>1.2 Pozostałe wydatki związane z realizacją statutowych zadań</t>
  </si>
  <si>
    <t>1.3 Świadczenia na rzecz osób fizycznych</t>
  </si>
  <si>
    <t>1.4. Dotacje na zadania bieżące</t>
  </si>
  <si>
    <t>1. Zobowiązania RB-28S</t>
  </si>
  <si>
    <t>3.</t>
  </si>
  <si>
    <t>4.</t>
  </si>
  <si>
    <t>5.</t>
  </si>
  <si>
    <t>VI. Zobowiązania: RB-28-S + kredyty</t>
  </si>
  <si>
    <t>e) z budżetów jst na pomoc finansową</t>
  </si>
  <si>
    <t>d) z budżetów jst na podstawie porozumień</t>
  </si>
  <si>
    <t xml:space="preserve">f) z funduszy celowych na zadania własne Powiatu </t>
  </si>
  <si>
    <t>w tym :</t>
  </si>
  <si>
    <t>a) inwestycje</t>
  </si>
  <si>
    <t>b) dotacje na inwestycje</t>
  </si>
  <si>
    <t>a) z budżetu Państwa na zadania z zakresu administracji rządowej i innych zadań zleconych odrębnymi ustawami</t>
  </si>
  <si>
    <t>,</t>
  </si>
  <si>
    <t>b) udzielone pożyczki i kredyty</t>
  </si>
  <si>
    <t>g) dotacje celowe w ramach programów finansowanych z udziałem środków europejskich oraz środków, o których mowa w art. 5 ust. 1 pkt 3 oraz ust. 3 pkt 5 i 6, lub płatności w ramach  budżetu środków europejskich</t>
  </si>
  <si>
    <t>c) wpłaty środków finansowych z niewykorzystanych w terminie wydatków, które nie wygasają z upływem roku budżetowego</t>
  </si>
  <si>
    <t>d) pozostałe dochody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</si>
  <si>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</si>
  <si>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1.6 Wydatki z tytułu poręczeń i gwarancji</t>
  </si>
  <si>
    <t>1.7. Wydatki na obsługę długu</t>
  </si>
  <si>
    <t>1.5 Wydatki na programy finansowane z udziałem środków pochodzących z budżetu Unii Europejskiej oraz niepodlegających zwrotowi środków z pomocy udzielonej przez państwa  7  i 9</t>
  </si>
  <si>
    <t>Dotacja dla SP ZZOZ w Stargardzie Szczecińskim na inwestycje i zakupy inwestycyjne</t>
  </si>
  <si>
    <t>Budowa nowej siedziby Komendy Powiatowej Policji w Stargardzie Szczecińskim -Etap I - Opracowanie dokumentacji projektowej</t>
  </si>
  <si>
    <t>Informacja z wykonania budżetu Powiatu Stargardzkiego za III  kwartały  2011 roku                                     Wielkości podstawowe</t>
  </si>
  <si>
    <t>INFORMACJA O UDZIELONYCH UMORZENIACH NIEPODATKOWYCH NALEŻNOŚCI BUDŻETOWYCH ,o których mowa w art..60 ustawy o finansach publicznych narastająco za III kwartał 2011 roku</t>
  </si>
  <si>
    <t>Lp.</t>
  </si>
  <si>
    <t>Nazwisko i imię                           Nazwa podmiotu</t>
  </si>
  <si>
    <t>Podstawa prawna powstałej wierzytelności</t>
  </si>
  <si>
    <t>Przyczyna umorzenia</t>
  </si>
  <si>
    <t>Kwota umorzenia         w złotych</t>
  </si>
  <si>
    <t xml:space="preserve">Magdalena Tyczkowska opiekun prawny </t>
  </si>
  <si>
    <t>Art.. 81 ustawy o pomocy społecznej - ustalenie opłaty za pobyt dziecka w placówce opiekuńczo- wychowawczej</t>
  </si>
  <si>
    <t>wstrzymanie renty przez ZUS (niekontynuow.nauki )</t>
  </si>
  <si>
    <t>Młynarska-Kałuza Wioleta Kałuża Andrzej</t>
  </si>
  <si>
    <t>Art.. 78 ustawy o pomocy społecznej - udzielenie pomocy na częściowe pokrycie kosztów utrzymania dziecka</t>
  </si>
  <si>
    <t>Na wniosek rodziny zastępczej świadczenie zostało przeznaczone na utrzymanie wychowanka opuszczającego rodzinę zastępczą.</t>
  </si>
  <si>
    <t xml:space="preserve">Zbigniew Nowak </t>
  </si>
  <si>
    <t>Art. 60 ustawy o finansach publicznych</t>
  </si>
  <si>
    <t>Trudna sytuacja rodziny</t>
  </si>
  <si>
    <t>Usługi Geodezyjno- Kartograficzne Arkadiusz Mikanik</t>
  </si>
  <si>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3 ust 1. pkt 4</t>
    </r>
  </si>
  <si>
    <t>Umorzenie zgodnie z uchwałą nr L/635/10 Rady Powiatu w Stargardzie</t>
  </si>
  <si>
    <t>PRO-POM Usługi Geodezyjne Krzysztof Bruliński</t>
  </si>
  <si>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3 ust 1. pkt 1</t>
    </r>
  </si>
  <si>
    <t>Zobowiązany nie żyje</t>
  </si>
  <si>
    <t>6.</t>
  </si>
  <si>
    <t>Jasiński Jerzy</t>
  </si>
  <si>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3 ust 1. pkt 3</t>
    </r>
  </si>
  <si>
    <t>Mała kwota należności           w stosunku do kosztów</t>
  </si>
  <si>
    <t>7.</t>
  </si>
  <si>
    <t>Cieślik Katarzyna i Dariusz</t>
  </si>
  <si>
    <t>8.</t>
  </si>
  <si>
    <t>Przedsiębiorstwo Wielobranżowe SANIT Sp. J. A. Jackowski i K. Błażejewski</t>
  </si>
  <si>
    <t>9.</t>
  </si>
  <si>
    <t>Projbud II Sp. Z o.o. Sp.kom.</t>
  </si>
  <si>
    <t>Mała kwota należności        w stosunku do kosztów</t>
  </si>
  <si>
    <t>10.</t>
  </si>
  <si>
    <t>Zaklukiewicz Kazimierz</t>
  </si>
  <si>
    <t>Mała kwota należności          w stosunku do kosztów</t>
  </si>
  <si>
    <t>Ogółem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</si>
</sst>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\-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00#"/>
    <numFmt numFmtId="171" formatCode="##,##0"/>
    <numFmt numFmtId="172" formatCode="00#"/>
    <numFmt numFmtId="173" formatCode="000#"/>
    <numFmt numFmtId="174" formatCode="0.0"/>
    <numFmt numFmtId="175" formatCode="[$-415]d\ mmmm\ yyyy"/>
    <numFmt numFmtId="176" formatCode="#,##0_ ;\-#,##0\ "/>
    <numFmt numFmtId="177" formatCode="#,##0.00_ ;\-#,##0.00\ "/>
    <numFmt numFmtId="178" formatCode="#,##0.0"/>
    <numFmt numFmtId="179" formatCode="0.0000"/>
  </numFmts>
  <fonts count="4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128" applyFont="1" applyAlignment="1">
      <alignment horizontal="center" vertical="center" wrapText="1"/>
      <protection/>
    </xf>
    <xf numFmtId="0" fontId="9" fillId="0" borderId="0" xfId="128" applyFont="1" applyAlignment="1">
      <alignment horizontal="center" vertical="center" wrapText="1"/>
      <protection/>
    </xf>
    <xf numFmtId="0" fontId="1" fillId="0" borderId="0" xfId="128" applyFont="1" applyBorder="1" applyAlignment="1">
      <alignment horizontal="center" vertical="center" wrapText="1"/>
      <protection/>
    </xf>
    <xf numFmtId="0" fontId="10" fillId="0" borderId="0" xfId="128" applyFont="1" applyAlignment="1">
      <alignment horizontal="center" vertical="center" wrapText="1"/>
      <protection/>
    </xf>
    <xf numFmtId="0" fontId="3" fillId="0" borderId="0" xfId="128" applyFont="1" applyAlignment="1">
      <alignment horizontal="center" vertical="center" wrapText="1"/>
      <protection/>
    </xf>
    <xf numFmtId="0" fontId="0" fillId="0" borderId="0" xfId="128" applyFont="1" applyAlignment="1">
      <alignment horizontal="left" vertical="center" wrapText="1"/>
      <protection/>
    </xf>
    <xf numFmtId="0" fontId="0" fillId="0" borderId="0" xfId="119">
      <alignment/>
      <protection/>
    </xf>
    <xf numFmtId="4" fontId="0" fillId="0" borderId="10" xfId="128" applyNumberFormat="1" applyFont="1" applyBorder="1" applyAlignment="1">
      <alignment vertical="center" wrapText="1"/>
      <protection/>
    </xf>
    <xf numFmtId="4" fontId="2" fillId="0" borderId="10" xfId="128" applyNumberFormat="1" applyFont="1" applyBorder="1" applyAlignment="1">
      <alignment vertical="center" wrapText="1"/>
      <protection/>
    </xf>
    <xf numFmtId="4" fontId="0" fillId="0" borderId="10" xfId="128" applyNumberFormat="1" applyFont="1" applyFill="1" applyBorder="1" applyAlignment="1">
      <alignment vertical="center" wrapText="1"/>
      <protection/>
    </xf>
    <xf numFmtId="4" fontId="2" fillId="16" borderId="10" xfId="128" applyNumberFormat="1" applyFont="1" applyFill="1" applyBorder="1" applyAlignment="1">
      <alignment vertical="center" wrapText="1"/>
      <protection/>
    </xf>
    <xf numFmtId="4" fontId="0" fillId="33" borderId="10" xfId="128" applyNumberFormat="1" applyFont="1" applyFill="1" applyBorder="1" applyAlignment="1">
      <alignment vertical="center" wrapText="1"/>
      <protection/>
    </xf>
    <xf numFmtId="2" fontId="0" fillId="0" borderId="0" xfId="128" applyNumberFormat="1" applyFont="1" applyAlignment="1">
      <alignment horizontal="center" vertical="center" wrapText="1"/>
      <protection/>
    </xf>
    <xf numFmtId="0" fontId="9" fillId="33" borderId="0" xfId="128" applyFont="1" applyFill="1" applyAlignment="1">
      <alignment horizontal="center" vertical="center" wrapText="1"/>
      <protection/>
    </xf>
    <xf numFmtId="10" fontId="9" fillId="0" borderId="0" xfId="128" applyNumberFormat="1" applyFont="1" applyAlignment="1">
      <alignment horizontal="center" vertical="center" wrapText="1"/>
      <protection/>
    </xf>
    <xf numFmtId="10" fontId="10" fillId="0" borderId="0" xfId="128" applyNumberFormat="1" applyFont="1" applyAlignment="1">
      <alignment horizontal="center" vertical="center" wrapText="1"/>
      <protection/>
    </xf>
    <xf numFmtId="10" fontId="3" fillId="0" borderId="0" xfId="128" applyNumberFormat="1" applyFont="1" applyAlignment="1">
      <alignment horizontal="center" vertical="center" wrapText="1"/>
      <protection/>
    </xf>
    <xf numFmtId="10" fontId="0" fillId="0" borderId="0" xfId="119" applyNumberFormat="1">
      <alignment/>
      <protection/>
    </xf>
    <xf numFmtId="10" fontId="9" fillId="33" borderId="0" xfId="128" applyNumberFormat="1" applyFont="1" applyFill="1" applyAlignment="1">
      <alignment horizontal="center" vertical="center" wrapText="1"/>
      <protection/>
    </xf>
    <xf numFmtId="4" fontId="9" fillId="0" borderId="0" xfId="128" applyNumberFormat="1" applyFont="1" applyAlignment="1">
      <alignment horizontal="center" vertical="center" wrapText="1"/>
      <protection/>
    </xf>
    <xf numFmtId="4" fontId="3" fillId="0" borderId="0" xfId="128" applyNumberFormat="1" applyFont="1" applyAlignment="1">
      <alignment horizontal="center" vertical="center" wrapText="1"/>
      <protection/>
    </xf>
    <xf numFmtId="0" fontId="0" fillId="0" borderId="10" xfId="128" applyFont="1" applyBorder="1" applyAlignment="1">
      <alignment horizontal="center" vertical="center" wrapText="1"/>
      <protection/>
    </xf>
    <xf numFmtId="4" fontId="2" fillId="34" borderId="10" xfId="128" applyNumberFormat="1" applyFont="1" applyFill="1" applyBorder="1" applyAlignment="1">
      <alignment vertical="center" wrapText="1"/>
      <protection/>
    </xf>
    <xf numFmtId="4" fontId="0" fillId="0" borderId="0" xfId="119" applyNumberFormat="1">
      <alignment/>
      <protection/>
    </xf>
    <xf numFmtId="0" fontId="2" fillId="34" borderId="11" xfId="128" applyFont="1" applyFill="1" applyBorder="1" applyAlignment="1">
      <alignment horizontal="center" vertical="center" wrapText="1"/>
      <protection/>
    </xf>
    <xf numFmtId="0" fontId="2" fillId="34" borderId="12" xfId="128" applyFont="1" applyFill="1" applyBorder="1" applyAlignment="1">
      <alignment horizontal="center" vertical="center" wrapText="1"/>
      <protection/>
    </xf>
    <xf numFmtId="2" fontId="2" fillId="34" borderId="13" xfId="128" applyNumberFormat="1" applyFont="1" applyFill="1" applyBorder="1" applyAlignment="1">
      <alignment horizontal="center" vertical="center" wrapText="1"/>
      <protection/>
    </xf>
    <xf numFmtId="0" fontId="0" fillId="0" borderId="14" xfId="128" applyFont="1" applyBorder="1" applyAlignment="1">
      <alignment horizontal="center" vertical="center" wrapText="1"/>
      <protection/>
    </xf>
    <xf numFmtId="0" fontId="0" fillId="0" borderId="15" xfId="128" applyFont="1" applyBorder="1" applyAlignment="1">
      <alignment horizontal="center" vertical="center" wrapText="1"/>
      <protection/>
    </xf>
    <xf numFmtId="0" fontId="2" fillId="16" borderId="14" xfId="128" applyFont="1" applyFill="1" applyBorder="1" applyAlignment="1">
      <alignment horizontal="left" vertical="center" wrapText="1"/>
      <protection/>
    </xf>
    <xf numFmtId="2" fontId="2" fillId="16" borderId="15" xfId="128" applyNumberFormat="1" applyFont="1" applyFill="1" applyBorder="1" applyAlignment="1">
      <alignment horizontal="right" vertical="center" wrapText="1"/>
      <protection/>
    </xf>
    <xf numFmtId="0" fontId="0" fillId="0" borderId="14" xfId="128" applyFont="1" applyBorder="1" applyAlignment="1">
      <alignment horizontal="left" vertical="center" wrapText="1"/>
      <protection/>
    </xf>
    <xf numFmtId="2" fontId="2" fillId="33" borderId="15" xfId="128" applyNumberFormat="1" applyFont="1" applyFill="1" applyBorder="1" applyAlignment="1">
      <alignment horizontal="right" vertical="center" wrapText="1"/>
      <protection/>
    </xf>
    <xf numFmtId="2" fontId="0" fillId="33" borderId="15" xfId="128" applyNumberFormat="1" applyFont="1" applyFill="1" applyBorder="1" applyAlignment="1">
      <alignment horizontal="right" vertical="center" wrapText="1"/>
      <protection/>
    </xf>
    <xf numFmtId="0" fontId="2" fillId="0" borderId="14" xfId="128" applyFont="1" applyBorder="1" applyAlignment="1">
      <alignment horizontal="left" vertical="center" wrapText="1"/>
      <protection/>
    </xf>
    <xf numFmtId="0" fontId="2" fillId="34" borderId="14" xfId="128" applyFont="1" applyFill="1" applyBorder="1" applyAlignment="1">
      <alignment horizontal="left" vertical="center" wrapText="1"/>
      <protection/>
    </xf>
    <xf numFmtId="2" fontId="2" fillId="34" borderId="15" xfId="128" applyNumberFormat="1" applyFont="1" applyFill="1" applyBorder="1" applyAlignment="1">
      <alignment horizontal="right" vertical="center" wrapText="1"/>
      <protection/>
    </xf>
    <xf numFmtId="2" fontId="2" fillId="0" borderId="15" xfId="128" applyNumberFormat="1" applyFont="1" applyBorder="1" applyAlignment="1">
      <alignment horizontal="right" vertical="center" wrapText="1"/>
      <protection/>
    </xf>
    <xf numFmtId="2" fontId="0" fillId="0" borderId="15" xfId="128" applyNumberFormat="1" applyFont="1" applyBorder="1" applyAlignment="1">
      <alignment horizontal="right" vertical="center" wrapText="1"/>
      <protection/>
    </xf>
    <xf numFmtId="0" fontId="0" fillId="0" borderId="14" xfId="128" applyFont="1" applyFill="1" applyBorder="1" applyAlignment="1">
      <alignment horizontal="left" vertical="center" wrapText="1"/>
      <protection/>
    </xf>
    <xf numFmtId="0" fontId="0" fillId="33" borderId="14" xfId="128" applyFont="1" applyFill="1" applyBorder="1" applyAlignment="1">
      <alignment horizontal="left" vertical="center" wrapText="1"/>
      <protection/>
    </xf>
    <xf numFmtId="0" fontId="0" fillId="0" borderId="0" xfId="137">
      <alignment/>
      <protection/>
    </xf>
    <xf numFmtId="0" fontId="11" fillId="33" borderId="0" xfId="137" applyFont="1" applyFill="1" applyBorder="1" applyAlignment="1">
      <alignment horizontal="center" vertical="center" wrapText="1"/>
      <protection/>
    </xf>
    <xf numFmtId="0" fontId="11" fillId="0" borderId="0" xfId="137" applyFont="1" applyBorder="1" applyAlignment="1">
      <alignment horizontal="center" vertical="center" wrapText="1"/>
      <protection/>
    </xf>
    <xf numFmtId="0" fontId="0" fillId="33" borderId="14" xfId="137" applyFont="1" applyFill="1" applyBorder="1" applyAlignment="1">
      <alignment horizontal="center" vertical="center" wrapText="1"/>
      <protection/>
    </xf>
    <xf numFmtId="0" fontId="0" fillId="0" borderId="10" xfId="137" applyFont="1" applyBorder="1" applyAlignment="1">
      <alignment vertical="center" wrapText="1"/>
      <protection/>
    </xf>
    <xf numFmtId="0" fontId="0" fillId="0" borderId="10" xfId="137" applyFont="1" applyBorder="1" applyAlignment="1">
      <alignment horizontal="center" vertical="center" wrapText="1"/>
      <protection/>
    </xf>
    <xf numFmtId="4" fontId="0" fillId="0" borderId="15" xfId="137" applyNumberFormat="1" applyBorder="1" applyAlignment="1">
      <alignment horizontal="center" vertical="center"/>
      <protection/>
    </xf>
    <xf numFmtId="0" fontId="0" fillId="0" borderId="10" xfId="137" applyFont="1" applyBorder="1" applyAlignment="1">
      <alignment horizontal="left" vertical="center" wrapText="1"/>
      <protection/>
    </xf>
    <xf numFmtId="4" fontId="0" fillId="0" borderId="15" xfId="137" applyNumberFormat="1" applyFont="1" applyBorder="1" applyAlignment="1">
      <alignment horizontal="center" vertical="center" wrapText="1"/>
      <protection/>
    </xf>
    <xf numFmtId="0" fontId="0" fillId="0" borderId="10" xfId="137" applyFont="1" applyBorder="1" applyAlignment="1">
      <alignment vertical="center" wrapText="1"/>
      <protection/>
    </xf>
    <xf numFmtId="0" fontId="0" fillId="33" borderId="14" xfId="137" applyFont="1" applyFill="1" applyBorder="1" applyAlignment="1">
      <alignment horizontal="center" vertical="center" wrapText="1"/>
      <protection/>
    </xf>
    <xf numFmtId="0" fontId="0" fillId="33" borderId="10" xfId="137" applyFont="1" applyFill="1" applyBorder="1" applyAlignment="1">
      <alignment vertical="center" wrapText="1"/>
      <protection/>
    </xf>
    <xf numFmtId="4" fontId="0" fillId="33" borderId="15" xfId="137" applyNumberFormat="1" applyFont="1" applyFill="1" applyBorder="1" applyAlignment="1">
      <alignment horizontal="center" vertical="center" wrapText="1"/>
      <protection/>
    </xf>
    <xf numFmtId="4" fontId="0" fillId="2" borderId="16" xfId="137" applyNumberFormat="1" applyFill="1" applyBorder="1" applyAlignment="1">
      <alignment horizontal="center" vertical="center"/>
      <protection/>
    </xf>
    <xf numFmtId="0" fontId="0" fillId="0" borderId="0" xfId="137" applyAlignment="1">
      <alignment vertical="center"/>
      <protection/>
    </xf>
    <xf numFmtId="0" fontId="0" fillId="33" borderId="0" xfId="137" applyFill="1">
      <alignment/>
      <protection/>
    </xf>
    <xf numFmtId="4" fontId="0" fillId="0" borderId="0" xfId="137" applyNumberFormat="1">
      <alignment/>
      <protection/>
    </xf>
    <xf numFmtId="0" fontId="0" fillId="0" borderId="0" xfId="137" applyAlignment="1">
      <alignment horizontal="center"/>
      <protection/>
    </xf>
    <xf numFmtId="0" fontId="0" fillId="0" borderId="0" xfId="128" applyFont="1" applyAlignment="1">
      <alignment horizontal="center" vertical="center" wrapText="1"/>
      <protection/>
    </xf>
    <xf numFmtId="0" fontId="4" fillId="16" borderId="10" xfId="128" applyFont="1" applyFill="1" applyBorder="1" applyAlignment="1">
      <alignment horizontal="center" vertical="center" wrapText="1"/>
      <protection/>
    </xf>
    <xf numFmtId="0" fontId="0" fillId="0" borderId="0" xfId="128" applyFont="1" applyBorder="1" applyAlignment="1">
      <alignment horizontal="right" vertical="center" wrapText="1"/>
      <protection/>
    </xf>
    <xf numFmtId="0" fontId="1" fillId="0" borderId="0" xfId="128" applyFont="1" applyBorder="1" applyAlignment="1">
      <alignment horizontal="center" vertical="center" wrapText="1"/>
      <protection/>
    </xf>
    <xf numFmtId="0" fontId="0" fillId="0" borderId="14" xfId="128" applyFont="1" applyBorder="1" applyAlignment="1">
      <alignment horizontal="center" vertical="center" wrapText="1"/>
      <protection/>
    </xf>
    <xf numFmtId="0" fontId="0" fillId="0" borderId="10" xfId="128" applyFont="1" applyBorder="1" applyAlignment="1">
      <alignment horizontal="center" vertical="center" wrapText="1"/>
      <protection/>
    </xf>
    <xf numFmtId="0" fontId="0" fillId="0" borderId="15" xfId="128" applyFont="1" applyBorder="1" applyAlignment="1">
      <alignment horizontal="center" vertical="center" wrapText="1"/>
      <protection/>
    </xf>
    <xf numFmtId="0" fontId="2" fillId="16" borderId="14" xfId="128" applyFont="1" applyFill="1" applyBorder="1" applyAlignment="1">
      <alignment horizontal="left" vertical="center" wrapText="1"/>
      <protection/>
    </xf>
    <xf numFmtId="0" fontId="2" fillId="16" borderId="10" xfId="128" applyFont="1" applyFill="1" applyBorder="1" applyAlignment="1">
      <alignment horizontal="left" vertical="center" wrapText="1"/>
      <protection/>
    </xf>
    <xf numFmtId="4" fontId="2" fillId="16" borderId="17" xfId="128" applyNumberFormat="1" applyFont="1" applyFill="1" applyBorder="1" applyAlignment="1">
      <alignment horizontal="center" vertical="center" wrapText="1"/>
      <protection/>
    </xf>
    <xf numFmtId="4" fontId="2" fillId="16" borderId="18" xfId="128" applyNumberFormat="1" applyFont="1" applyFill="1" applyBorder="1" applyAlignment="1">
      <alignment horizontal="center" vertical="center" wrapText="1"/>
      <protection/>
    </xf>
    <xf numFmtId="4" fontId="2" fillId="16" borderId="19" xfId="128" applyNumberFormat="1" applyFont="1" applyFill="1" applyBorder="1" applyAlignment="1">
      <alignment horizontal="center" vertical="center" wrapText="1"/>
      <protection/>
    </xf>
    <xf numFmtId="0" fontId="2" fillId="34" borderId="14" xfId="128" applyFont="1" applyFill="1" applyBorder="1" applyAlignment="1">
      <alignment horizontal="left" vertical="center" wrapText="1"/>
      <protection/>
    </xf>
    <xf numFmtId="0" fontId="2" fillId="34" borderId="10" xfId="128" applyFont="1" applyFill="1" applyBorder="1" applyAlignment="1">
      <alignment horizontal="left" vertical="center" wrapText="1"/>
      <protection/>
    </xf>
    <xf numFmtId="4" fontId="2" fillId="34" borderId="10" xfId="128" applyNumberFormat="1" applyFont="1" applyFill="1" applyBorder="1" applyAlignment="1">
      <alignment horizontal="center" vertical="center" wrapText="1"/>
      <protection/>
    </xf>
    <xf numFmtId="4" fontId="2" fillId="34" borderId="15" xfId="128" applyNumberFormat="1" applyFont="1" applyFill="1" applyBorder="1" applyAlignment="1">
      <alignment horizontal="center" vertical="center" wrapText="1"/>
      <protection/>
    </xf>
    <xf numFmtId="0" fontId="0" fillId="33" borderId="14" xfId="128" applyFont="1" applyFill="1" applyBorder="1" applyAlignment="1">
      <alignment horizontal="left" vertical="center" wrapText="1"/>
      <protection/>
    </xf>
    <xf numFmtId="0" fontId="0" fillId="33" borderId="10" xfId="128" applyFont="1" applyFill="1" applyBorder="1" applyAlignment="1">
      <alignment horizontal="left" vertical="center" wrapText="1"/>
      <protection/>
    </xf>
    <xf numFmtId="4" fontId="0" fillId="33" borderId="10" xfId="128" applyNumberFormat="1" applyFont="1" applyFill="1" applyBorder="1" applyAlignment="1">
      <alignment horizontal="right" vertical="center" wrapText="1"/>
      <protection/>
    </xf>
    <xf numFmtId="4" fontId="0" fillId="33" borderId="15" xfId="128" applyNumberFormat="1" applyFont="1" applyFill="1" applyBorder="1" applyAlignment="1">
      <alignment horizontal="right" vertical="center" wrapText="1"/>
      <protection/>
    </xf>
    <xf numFmtId="0" fontId="0" fillId="0" borderId="14" xfId="128" applyFont="1" applyBorder="1" applyAlignment="1">
      <alignment horizontal="left" vertical="center" wrapText="1"/>
      <protection/>
    </xf>
    <xf numFmtId="0" fontId="0" fillId="0" borderId="10" xfId="128" applyFont="1" applyBorder="1" applyAlignment="1">
      <alignment horizontal="left" vertical="center" wrapText="1"/>
      <protection/>
    </xf>
    <xf numFmtId="4" fontId="0" fillId="0" borderId="10" xfId="128" applyNumberFormat="1" applyFont="1" applyBorder="1" applyAlignment="1">
      <alignment horizontal="center" vertical="center" wrapText="1"/>
      <protection/>
    </xf>
    <xf numFmtId="4" fontId="0" fillId="0" borderId="15" xfId="128" applyNumberFormat="1" applyFont="1" applyBorder="1" applyAlignment="1">
      <alignment horizontal="center" vertical="center" wrapText="1"/>
      <protection/>
    </xf>
    <xf numFmtId="0" fontId="2" fillId="34" borderId="20" xfId="128" applyFont="1" applyFill="1" applyBorder="1" applyAlignment="1">
      <alignment horizontal="left" vertical="center" wrapText="1"/>
      <protection/>
    </xf>
    <xf numFmtId="0" fontId="2" fillId="34" borderId="21" xfId="128" applyFont="1" applyFill="1" applyBorder="1" applyAlignment="1">
      <alignment horizontal="left" vertical="center" wrapText="1"/>
      <protection/>
    </xf>
    <xf numFmtId="4" fontId="2" fillId="34" borderId="21" xfId="128" applyNumberFormat="1" applyFont="1" applyFill="1" applyBorder="1" applyAlignment="1">
      <alignment horizontal="center" vertical="center" wrapText="1"/>
      <protection/>
    </xf>
    <xf numFmtId="4" fontId="2" fillId="34" borderId="22" xfId="128" applyNumberFormat="1" applyFont="1" applyFill="1" applyBorder="1" applyAlignment="1">
      <alignment horizontal="center" vertical="center" wrapText="1"/>
      <protection/>
    </xf>
    <xf numFmtId="0" fontId="0" fillId="33" borderId="17" xfId="137" applyFont="1" applyFill="1" applyBorder="1" applyAlignment="1">
      <alignment horizontal="center" vertical="center" wrapText="1"/>
      <protection/>
    </xf>
    <xf numFmtId="0" fontId="0" fillId="33" borderId="23" xfId="137" applyFont="1" applyFill="1" applyBorder="1" applyAlignment="1">
      <alignment horizontal="center" vertical="center" wrapText="1"/>
      <protection/>
    </xf>
    <xf numFmtId="0" fontId="2" fillId="2" borderId="24" xfId="137" applyFont="1" applyFill="1" applyBorder="1" applyAlignment="1">
      <alignment horizontal="center" vertical="center"/>
      <protection/>
    </xf>
    <xf numFmtId="0" fontId="2" fillId="2" borderId="25" xfId="137" applyFont="1" applyFill="1" applyBorder="1" applyAlignment="1">
      <alignment horizontal="center" vertical="center"/>
      <protection/>
    </xf>
    <xf numFmtId="4" fontId="0" fillId="2" borderId="26" xfId="137" applyNumberFormat="1" applyFill="1" applyBorder="1" applyAlignment="1">
      <alignment vertical="center" wrapText="1"/>
      <protection/>
    </xf>
    <xf numFmtId="4" fontId="0" fillId="2" borderId="27" xfId="137" applyNumberFormat="1" applyFill="1" applyBorder="1" applyAlignment="1">
      <alignment vertical="center" wrapText="1"/>
      <protection/>
    </xf>
    <xf numFmtId="4" fontId="0" fillId="0" borderId="17" xfId="137" applyNumberFormat="1" applyBorder="1" applyAlignment="1">
      <alignment vertical="center" wrapText="1"/>
      <protection/>
    </xf>
    <xf numFmtId="4" fontId="0" fillId="0" borderId="23" xfId="137" applyNumberFormat="1" applyBorder="1" applyAlignment="1">
      <alignment vertical="center" wrapText="1"/>
      <protection/>
    </xf>
    <xf numFmtId="0" fontId="0" fillId="0" borderId="17" xfId="137" applyFont="1" applyBorder="1" applyAlignment="1">
      <alignment horizontal="center" vertical="center" wrapText="1"/>
      <protection/>
    </xf>
    <xf numFmtId="0" fontId="0" fillId="0" borderId="23" xfId="137" applyFont="1" applyBorder="1" applyAlignment="1">
      <alignment horizontal="center" vertical="center" wrapText="1"/>
      <protection/>
    </xf>
    <xf numFmtId="4" fontId="0" fillId="0" borderId="17" xfId="137" applyNumberFormat="1" applyFont="1" applyBorder="1" applyAlignment="1">
      <alignment vertical="center" wrapText="1"/>
      <protection/>
    </xf>
    <xf numFmtId="0" fontId="4" fillId="10" borderId="10" xfId="137" applyFont="1" applyFill="1" applyBorder="1" applyAlignment="1">
      <alignment horizontal="center" vertical="center" wrapText="1"/>
      <protection/>
    </xf>
    <xf numFmtId="0" fontId="2" fillId="2" borderId="11" xfId="137" applyFont="1" applyFill="1" applyBorder="1" applyAlignment="1">
      <alignment horizontal="center" vertical="center" wrapText="1"/>
      <protection/>
    </xf>
    <xf numFmtId="0" fontId="2" fillId="2" borderId="14" xfId="137" applyFont="1" applyFill="1" applyBorder="1" applyAlignment="1">
      <alignment horizontal="center" vertical="center" wrapText="1"/>
      <protection/>
    </xf>
    <xf numFmtId="0" fontId="2" fillId="2" borderId="12" xfId="137" applyFont="1" applyFill="1" applyBorder="1" applyAlignment="1">
      <alignment horizontal="center" vertical="center" wrapText="1"/>
      <protection/>
    </xf>
    <xf numFmtId="0" fontId="2" fillId="2" borderId="10" xfId="137" applyFont="1" applyFill="1" applyBorder="1" applyAlignment="1">
      <alignment horizontal="center" vertical="center" wrapText="1"/>
      <protection/>
    </xf>
    <xf numFmtId="0" fontId="2" fillId="2" borderId="28" xfId="137" applyFont="1" applyFill="1" applyBorder="1" applyAlignment="1">
      <alignment horizontal="center" vertical="center" wrapText="1"/>
      <protection/>
    </xf>
    <xf numFmtId="0" fontId="2" fillId="2" borderId="17" xfId="137" applyFont="1" applyFill="1" applyBorder="1" applyAlignment="1">
      <alignment horizontal="center" vertical="center" wrapText="1"/>
      <protection/>
    </xf>
    <xf numFmtId="4" fontId="0" fillId="2" borderId="29" xfId="137" applyNumberFormat="1" applyFill="1" applyBorder="1" applyAlignment="1">
      <alignment vertical="center" wrapText="1"/>
      <protection/>
    </xf>
    <xf numFmtId="4" fontId="0" fillId="2" borderId="30" xfId="137" applyNumberFormat="1" applyFill="1" applyBorder="1" applyAlignment="1">
      <alignment vertical="center" wrapText="1"/>
      <protection/>
    </xf>
    <xf numFmtId="4" fontId="0" fillId="2" borderId="31" xfId="137" applyNumberFormat="1" applyFill="1" applyBorder="1" applyAlignment="1">
      <alignment vertical="center" wrapText="1"/>
      <protection/>
    </xf>
    <xf numFmtId="4" fontId="0" fillId="2" borderId="32" xfId="137" applyNumberFormat="1" applyFill="1" applyBorder="1" applyAlignment="1">
      <alignment vertical="center" wrapText="1"/>
      <protection/>
    </xf>
    <xf numFmtId="0" fontId="0" fillId="2" borderId="33" xfId="137" applyFill="1" applyBorder="1" applyAlignment="1">
      <alignment wrapText="1"/>
      <protection/>
    </xf>
    <xf numFmtId="0" fontId="0" fillId="2" borderId="34" xfId="137" applyFill="1" applyBorder="1" applyAlignment="1">
      <alignment wrapText="1"/>
      <protection/>
    </xf>
  </cellXfs>
  <cellStyles count="13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23" xfId="119"/>
    <cellStyle name="Normalny 2 3" xfId="120"/>
    <cellStyle name="Normalny 2 4" xfId="121"/>
    <cellStyle name="Normalny 2 5" xfId="122"/>
    <cellStyle name="Normalny 2 6" xfId="123"/>
    <cellStyle name="Normalny 2 7" xfId="124"/>
    <cellStyle name="Normalny 2 8" xfId="125"/>
    <cellStyle name="Normalny 2 9" xfId="126"/>
    <cellStyle name="Normalny 2_BIP roczny" xfId="127"/>
    <cellStyle name="Normalny 2_BIP-2007 roczne-załączniki" xfId="128"/>
    <cellStyle name="Normalny 22" xfId="129"/>
    <cellStyle name="Normalny 3" xfId="130"/>
    <cellStyle name="Normalny 4" xfId="131"/>
    <cellStyle name="Normalny 5" xfId="132"/>
    <cellStyle name="Normalny 6" xfId="133"/>
    <cellStyle name="Normalny 7" xfId="134"/>
    <cellStyle name="Normalny 8" xfId="135"/>
    <cellStyle name="Normalny 9" xfId="136"/>
    <cellStyle name="Normalny_Wykonanie budżetu 2007-informacja 2" xfId="137"/>
    <cellStyle name="Obliczenia" xfId="138"/>
    <cellStyle name="Followed Hyperlink" xfId="139"/>
    <cellStyle name="Percent" xfId="140"/>
    <cellStyle name="Suma" xfId="141"/>
    <cellStyle name="Tekst objaśnienia" xfId="142"/>
    <cellStyle name="Tekst ostrzeżenia" xfId="143"/>
    <cellStyle name="Tytuł" xfId="144"/>
    <cellStyle name="Uwaga" xfId="145"/>
    <cellStyle name="Currency" xfId="146"/>
    <cellStyle name="Currency [0]" xfId="147"/>
    <cellStyle name="Złe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6102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56102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2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36.00390625" style="1" customWidth="1"/>
    <col min="2" max="2" width="15.7109375" style="1" customWidth="1"/>
    <col min="3" max="3" width="16.7109375" style="1" customWidth="1"/>
    <col min="4" max="4" width="15.7109375" style="1" customWidth="1"/>
    <col min="5" max="5" width="14.140625" style="13" customWidth="1"/>
    <col min="6" max="6" width="9.140625" style="15" customWidth="1"/>
    <col min="7" max="7" width="22.421875" style="2" customWidth="1"/>
    <col min="8" max="8" width="12.28125" style="2" bestFit="1" customWidth="1"/>
    <col min="9" max="16384" width="9.140625" style="2" customWidth="1"/>
  </cols>
  <sheetData>
    <row r="1" spans="3:4" ht="24.75" customHeight="1">
      <c r="C1" s="60"/>
      <c r="D1" s="60"/>
    </row>
    <row r="2" spans="1:5" ht="15.75" customHeight="1">
      <c r="A2" s="61" t="s">
        <v>64</v>
      </c>
      <c r="B2" s="61"/>
      <c r="C2" s="61"/>
      <c r="D2" s="61"/>
      <c r="E2" s="61"/>
    </row>
    <row r="3" spans="1:5" ht="15.75" customHeight="1">
      <c r="A3" s="61"/>
      <c r="B3" s="61"/>
      <c r="C3" s="61"/>
      <c r="D3" s="61"/>
      <c r="E3" s="61"/>
    </row>
    <row r="4" spans="1:5" ht="18.75" customHeight="1">
      <c r="A4" s="61"/>
      <c r="B4" s="61"/>
      <c r="C4" s="61"/>
      <c r="D4" s="61"/>
      <c r="E4" s="61"/>
    </row>
    <row r="5" spans="1:5" ht="17.25" customHeight="1">
      <c r="A5" s="3"/>
      <c r="B5" s="3"/>
      <c r="C5" s="62"/>
      <c r="D5" s="62"/>
      <c r="E5" s="62"/>
    </row>
    <row r="6" spans="1:5" ht="14.25" customHeight="1" thickBot="1">
      <c r="A6" s="63"/>
      <c r="B6" s="63"/>
      <c r="C6" s="63"/>
      <c r="D6" s="63"/>
      <c r="E6" s="63"/>
    </row>
    <row r="7" spans="1:5" ht="38.25">
      <c r="A7" s="25" t="s">
        <v>0</v>
      </c>
      <c r="B7" s="26" t="s">
        <v>7</v>
      </c>
      <c r="C7" s="26" t="s">
        <v>8</v>
      </c>
      <c r="D7" s="26" t="s">
        <v>5</v>
      </c>
      <c r="E7" s="27" t="s">
        <v>9</v>
      </c>
    </row>
    <row r="8" spans="1:6" s="4" customFormat="1" ht="12.75">
      <c r="A8" s="28" t="s">
        <v>3</v>
      </c>
      <c r="B8" s="22" t="s">
        <v>4</v>
      </c>
      <c r="C8" s="22" t="s">
        <v>42</v>
      </c>
      <c r="D8" s="22" t="s">
        <v>43</v>
      </c>
      <c r="E8" s="29" t="s">
        <v>44</v>
      </c>
      <c r="F8" s="16"/>
    </row>
    <row r="9" spans="1:7" ht="24" customHeight="1">
      <c r="A9" s="30" t="s">
        <v>10</v>
      </c>
      <c r="B9" s="11">
        <f>B15+B22+B32</f>
        <v>109454750</v>
      </c>
      <c r="C9" s="11">
        <f>C15+C22+C32</f>
        <v>111464495</v>
      </c>
      <c r="D9" s="11">
        <f>D15+D22+D32</f>
        <v>79392635.76</v>
      </c>
      <c r="E9" s="31">
        <f>D9/C9*100</f>
        <v>71.22683842958246</v>
      </c>
      <c r="G9" s="20"/>
    </row>
    <row r="10" spans="1:7" ht="12.75">
      <c r="A10" s="32" t="s">
        <v>2</v>
      </c>
      <c r="B10" s="8"/>
      <c r="C10" s="8"/>
      <c r="D10" s="8"/>
      <c r="E10" s="33"/>
      <c r="G10" s="20"/>
    </row>
    <row r="11" spans="1:8" ht="19.5" customHeight="1">
      <c r="A11" s="32" t="s">
        <v>33</v>
      </c>
      <c r="B11" s="12">
        <v>102370980</v>
      </c>
      <c r="C11" s="12">
        <v>104505026</v>
      </c>
      <c r="D11" s="8">
        <v>75992960.62</v>
      </c>
      <c r="E11" s="34">
        <f>D11/C11*100</f>
        <v>72.71703910202368</v>
      </c>
      <c r="G11" s="20"/>
      <c r="H11" s="20"/>
    </row>
    <row r="12" spans="1:8" ht="19.5" customHeight="1">
      <c r="A12" s="32" t="s">
        <v>34</v>
      </c>
      <c r="B12" s="12">
        <v>7083770</v>
      </c>
      <c r="C12" s="12">
        <v>6959469</v>
      </c>
      <c r="D12" s="8">
        <v>3399675.14</v>
      </c>
      <c r="E12" s="34">
        <f aca="true" t="shared" si="0" ref="E12:E22">D12/C12*100</f>
        <v>48.84963407409387</v>
      </c>
      <c r="G12" s="20"/>
      <c r="H12" s="2" t="s">
        <v>58</v>
      </c>
    </row>
    <row r="13" spans="1:7" ht="12.75" customHeight="1">
      <c r="A13" s="32"/>
      <c r="B13" s="8"/>
      <c r="C13" s="8"/>
      <c r="D13" s="8"/>
      <c r="E13" s="34"/>
      <c r="G13" s="20"/>
    </row>
    <row r="14" spans="1:7" ht="20.25" customHeight="1">
      <c r="A14" s="35" t="s">
        <v>35</v>
      </c>
      <c r="B14" s="8"/>
      <c r="C14" s="8"/>
      <c r="D14" s="8"/>
      <c r="E14" s="34"/>
      <c r="G14" s="20"/>
    </row>
    <row r="15" spans="1:7" s="5" customFormat="1" ht="18" customHeight="1">
      <c r="A15" s="36" t="s">
        <v>36</v>
      </c>
      <c r="B15" s="23">
        <f>B17+B18+B19+B20</f>
        <v>54663647</v>
      </c>
      <c r="C15" s="23">
        <f>C17+C18+C19+C20</f>
        <v>54729659</v>
      </c>
      <c r="D15" s="23">
        <f>D17+D18+D19+D20</f>
        <v>45111889</v>
      </c>
      <c r="E15" s="37">
        <f t="shared" si="0"/>
        <v>82.42676790659338</v>
      </c>
      <c r="F15" s="17"/>
      <c r="G15" s="21"/>
    </row>
    <row r="16" spans="1:6" s="5" customFormat="1" ht="12.75">
      <c r="A16" s="32" t="s">
        <v>2</v>
      </c>
      <c r="B16" s="9"/>
      <c r="C16" s="9"/>
      <c r="D16" s="9"/>
      <c r="E16" s="34"/>
      <c r="F16" s="17"/>
    </row>
    <row r="17" spans="1:6" ht="12.75">
      <c r="A17" s="32" t="s">
        <v>11</v>
      </c>
      <c r="B17" s="12">
        <v>42206246</v>
      </c>
      <c r="C17" s="12">
        <v>42272277</v>
      </c>
      <c r="D17" s="8">
        <v>35768854</v>
      </c>
      <c r="E17" s="34">
        <f t="shared" si="0"/>
        <v>84.61539462376251</v>
      </c>
      <c r="F17" s="15" t="s">
        <v>53</v>
      </c>
    </row>
    <row r="18" spans="1:8" ht="25.5">
      <c r="A18" s="32" t="s">
        <v>12</v>
      </c>
      <c r="B18" s="12">
        <v>0</v>
      </c>
      <c r="C18" s="12">
        <v>0</v>
      </c>
      <c r="D18" s="8">
        <v>0</v>
      </c>
      <c r="E18" s="34">
        <v>0</v>
      </c>
      <c r="G18" s="20"/>
      <c r="H18" s="20"/>
    </row>
    <row r="19" spans="1:5" ht="12.75">
      <c r="A19" s="32" t="s">
        <v>13</v>
      </c>
      <c r="B19" s="12">
        <v>3753403</v>
      </c>
      <c r="C19" s="12">
        <v>3753384</v>
      </c>
      <c r="D19" s="8">
        <v>2815038</v>
      </c>
      <c r="E19" s="34">
        <f t="shared" si="0"/>
        <v>75</v>
      </c>
    </row>
    <row r="20" spans="1:5" ht="12.75">
      <c r="A20" s="32" t="s">
        <v>14</v>
      </c>
      <c r="B20" s="12">
        <v>8703998</v>
      </c>
      <c r="C20" s="12">
        <v>8703998</v>
      </c>
      <c r="D20" s="8">
        <v>6527997</v>
      </c>
      <c r="E20" s="34">
        <f t="shared" si="0"/>
        <v>74.99998276654016</v>
      </c>
    </row>
    <row r="21" spans="1:5" ht="12.75">
      <c r="A21" s="32"/>
      <c r="B21" s="8"/>
      <c r="C21" s="8"/>
      <c r="D21" s="8"/>
      <c r="E21" s="34"/>
    </row>
    <row r="22" spans="1:7" s="5" customFormat="1" ht="18" customHeight="1">
      <c r="A22" s="36" t="s">
        <v>15</v>
      </c>
      <c r="B22" s="23">
        <f>B24+B25+B26+B27+B28+B29+B30</f>
        <v>27191399</v>
      </c>
      <c r="C22" s="23">
        <f>C24+C25+C26+C27+C28+C29+C30</f>
        <v>30727709</v>
      </c>
      <c r="D22" s="23">
        <f>D24+D25+D26+D27+D28+D29+D30</f>
        <v>15119626.150000002</v>
      </c>
      <c r="E22" s="37">
        <f t="shared" si="0"/>
        <v>49.20518529383366</v>
      </c>
      <c r="F22" s="17"/>
      <c r="G22" s="21"/>
    </row>
    <row r="23" spans="1:6" s="5" customFormat="1" ht="12.75">
      <c r="A23" s="32" t="s">
        <v>2</v>
      </c>
      <c r="B23" s="9"/>
      <c r="C23" s="9"/>
      <c r="D23" s="9"/>
      <c r="E23" s="38"/>
      <c r="F23" s="17"/>
    </row>
    <row r="24" spans="1:6" s="7" customFormat="1" ht="47.25" customHeight="1">
      <c r="A24" s="32" t="s">
        <v>52</v>
      </c>
      <c r="B24" s="12">
        <v>10274800</v>
      </c>
      <c r="C24" s="12">
        <v>10767992</v>
      </c>
      <c r="D24" s="12">
        <v>9340900.8</v>
      </c>
      <c r="E24" s="39">
        <f aca="true" t="shared" si="1" ref="E24:E30">D24/C24*100</f>
        <v>86.74691437363624</v>
      </c>
      <c r="F24" s="18"/>
    </row>
    <row r="25" spans="1:7" s="7" customFormat="1" ht="42" customHeight="1">
      <c r="A25" s="32" t="s">
        <v>16</v>
      </c>
      <c r="B25" s="12">
        <v>3000</v>
      </c>
      <c r="C25" s="12">
        <v>3000</v>
      </c>
      <c r="D25" s="8">
        <v>785</v>
      </c>
      <c r="E25" s="39">
        <f t="shared" si="1"/>
        <v>26.166666666666664</v>
      </c>
      <c r="F25" s="18"/>
      <c r="G25" s="24"/>
    </row>
    <row r="26" spans="1:6" s="7" customFormat="1" ht="25.5">
      <c r="A26" s="32" t="s">
        <v>17</v>
      </c>
      <c r="B26" s="12">
        <v>11523704</v>
      </c>
      <c r="C26" s="12">
        <v>12994016</v>
      </c>
      <c r="D26" s="8">
        <v>269825</v>
      </c>
      <c r="E26" s="39">
        <f t="shared" si="1"/>
        <v>2.07653276708294</v>
      </c>
      <c r="F26" s="18"/>
    </row>
    <row r="27" spans="1:7" s="7" customFormat="1" ht="25.5">
      <c r="A27" s="32" t="s">
        <v>47</v>
      </c>
      <c r="B27" s="12">
        <v>2407815</v>
      </c>
      <c r="C27" s="12">
        <v>2324067</v>
      </c>
      <c r="D27" s="8">
        <v>1674201.46</v>
      </c>
      <c r="E27" s="39">
        <f t="shared" si="1"/>
        <v>72.0375729271144</v>
      </c>
      <c r="F27" s="18"/>
      <c r="G27" s="24"/>
    </row>
    <row r="28" spans="1:6" s="7" customFormat="1" ht="20.25" customHeight="1">
      <c r="A28" s="32" t="s">
        <v>46</v>
      </c>
      <c r="B28" s="12">
        <v>420000</v>
      </c>
      <c r="C28" s="12">
        <v>913387</v>
      </c>
      <c r="D28" s="8">
        <v>349887</v>
      </c>
      <c r="E28" s="39">
        <f t="shared" si="1"/>
        <v>38.30654476142095</v>
      </c>
      <c r="F28" s="18"/>
    </row>
    <row r="29" spans="1:6" s="7" customFormat="1" ht="25.5">
      <c r="A29" s="40" t="s">
        <v>48</v>
      </c>
      <c r="B29" s="10">
        <v>0</v>
      </c>
      <c r="C29" s="12">
        <v>0</v>
      </c>
      <c r="D29" s="8">
        <v>0</v>
      </c>
      <c r="E29" s="39">
        <v>0</v>
      </c>
      <c r="F29" s="18"/>
    </row>
    <row r="30" spans="1:6" s="7" customFormat="1" ht="75" customHeight="1">
      <c r="A30" s="32" t="s">
        <v>55</v>
      </c>
      <c r="B30" s="12">
        <v>2562080</v>
      </c>
      <c r="C30" s="12">
        <v>3725247</v>
      </c>
      <c r="D30" s="8">
        <v>3484026.89</v>
      </c>
      <c r="E30" s="39">
        <f t="shared" si="1"/>
        <v>93.5247217164392</v>
      </c>
      <c r="F30" s="18"/>
    </row>
    <row r="31" spans="1:6" s="7" customFormat="1" ht="12.75" customHeight="1">
      <c r="A31" s="32"/>
      <c r="B31" s="8"/>
      <c r="C31" s="8"/>
      <c r="D31" s="8"/>
      <c r="E31" s="39"/>
      <c r="F31" s="18"/>
    </row>
    <row r="32" spans="1:7" s="5" customFormat="1" ht="18" customHeight="1">
      <c r="A32" s="36" t="s">
        <v>29</v>
      </c>
      <c r="B32" s="23">
        <f>B34+B35+B37+B36</f>
        <v>27599704</v>
      </c>
      <c r="C32" s="23">
        <f>C34+C35+C37+C36</f>
        <v>26007127</v>
      </c>
      <c r="D32" s="23">
        <f>D34+D35+D37+D36</f>
        <v>19161120.61</v>
      </c>
      <c r="E32" s="37">
        <f>D32/C32*100</f>
        <v>73.67642189004575</v>
      </c>
      <c r="F32" s="17"/>
      <c r="G32" s="21"/>
    </row>
    <row r="33" spans="1:8" s="5" customFormat="1" ht="12.75">
      <c r="A33" s="32" t="s">
        <v>2</v>
      </c>
      <c r="B33" s="9"/>
      <c r="C33" s="9"/>
      <c r="D33" s="9"/>
      <c r="E33" s="38"/>
      <c r="F33" s="17"/>
      <c r="H33" s="21"/>
    </row>
    <row r="34" spans="1:6" s="7" customFormat="1" ht="21" customHeight="1">
      <c r="A34" s="32" t="s">
        <v>18</v>
      </c>
      <c r="B34" s="12">
        <v>5387160</v>
      </c>
      <c r="C34" s="12">
        <v>3868451</v>
      </c>
      <c r="D34" s="10">
        <v>2911328.77</v>
      </c>
      <c r="E34" s="39">
        <f>D34/C34*100</f>
        <v>75.25825634084548</v>
      </c>
      <c r="F34" s="18"/>
    </row>
    <row r="35" spans="1:6" s="7" customFormat="1" ht="29.25" customHeight="1">
      <c r="A35" s="32" t="s">
        <v>19</v>
      </c>
      <c r="B35" s="12">
        <v>14540889</v>
      </c>
      <c r="C35" s="12">
        <v>14635889</v>
      </c>
      <c r="D35" s="12">
        <v>10232839.69</v>
      </c>
      <c r="E35" s="39">
        <f>D35/C35*100</f>
        <v>69.91607882514003</v>
      </c>
      <c r="F35" s="18"/>
    </row>
    <row r="36" spans="1:6" s="7" customFormat="1" ht="51.75" customHeight="1">
      <c r="A36" s="41" t="s">
        <v>56</v>
      </c>
      <c r="B36" s="12">
        <v>0</v>
      </c>
      <c r="C36" s="12">
        <v>84350</v>
      </c>
      <c r="D36" s="12">
        <v>87011.51</v>
      </c>
      <c r="E36" s="39">
        <f>D36/C36*100</f>
        <v>103.15531713100177</v>
      </c>
      <c r="F36" s="18"/>
    </row>
    <row r="37" spans="1:6" s="7" customFormat="1" ht="21" customHeight="1">
      <c r="A37" s="32" t="s">
        <v>57</v>
      </c>
      <c r="B37" s="12">
        <v>7671655</v>
      </c>
      <c r="C37" s="12">
        <v>7418437</v>
      </c>
      <c r="D37" s="10">
        <v>5929940.64</v>
      </c>
      <c r="E37" s="39">
        <f>D37/C37*100</f>
        <v>79.93517556326218</v>
      </c>
      <c r="F37" s="18"/>
    </row>
    <row r="38" spans="1:6" s="7" customFormat="1" ht="15" customHeight="1">
      <c r="A38" s="64"/>
      <c r="B38" s="65"/>
      <c r="C38" s="65"/>
      <c r="D38" s="65"/>
      <c r="E38" s="66"/>
      <c r="F38" s="18"/>
    </row>
    <row r="39" spans="1:5" ht="18" customHeight="1">
      <c r="A39" s="30" t="s">
        <v>20</v>
      </c>
      <c r="B39" s="11">
        <f>B41+B51</f>
        <v>118740316</v>
      </c>
      <c r="C39" s="11">
        <f>C41+C51</f>
        <v>121439844</v>
      </c>
      <c r="D39" s="11">
        <f>D41+D51</f>
        <v>74833175.58000001</v>
      </c>
      <c r="E39" s="31">
        <f>D39/C39*100</f>
        <v>61.621600551463175</v>
      </c>
    </row>
    <row r="40" spans="1:5" ht="12.75">
      <c r="A40" s="32"/>
      <c r="B40" s="8"/>
      <c r="C40" s="8"/>
      <c r="D40" s="8"/>
      <c r="E40" s="39"/>
    </row>
    <row r="41" spans="1:6" s="5" customFormat="1" ht="21" customHeight="1">
      <c r="A41" s="36" t="s">
        <v>6</v>
      </c>
      <c r="B41" s="23">
        <f>SUM(B43:B49)</f>
        <v>104753313</v>
      </c>
      <c r="C41" s="23">
        <f>SUM(C43:C49)</f>
        <v>107577142</v>
      </c>
      <c r="D41" s="23">
        <f>SUM(D43:D49)</f>
        <v>69225319.62000002</v>
      </c>
      <c r="E41" s="37">
        <f>D41/C41*100</f>
        <v>64.34946897920007</v>
      </c>
      <c r="F41" s="17"/>
    </row>
    <row r="42" spans="1:7" ht="12.75">
      <c r="A42" s="32" t="s">
        <v>2</v>
      </c>
      <c r="B42" s="8"/>
      <c r="C42" s="8"/>
      <c r="D42" s="8"/>
      <c r="E42" s="39"/>
      <c r="G42" s="20"/>
    </row>
    <row r="43" spans="1:7" ht="25.5">
      <c r="A43" s="32" t="s">
        <v>37</v>
      </c>
      <c r="B43" s="12">
        <v>56538911</v>
      </c>
      <c r="C43" s="12">
        <v>57710263</v>
      </c>
      <c r="D43" s="8">
        <v>42335056.09</v>
      </c>
      <c r="E43" s="39">
        <f>D43/C43*100</f>
        <v>73.35793304216965</v>
      </c>
      <c r="G43" s="20"/>
    </row>
    <row r="44" spans="1:5" ht="25.5">
      <c r="A44" s="32" t="s">
        <v>38</v>
      </c>
      <c r="B44" s="12">
        <v>34698905</v>
      </c>
      <c r="C44" s="12">
        <v>35874318</v>
      </c>
      <c r="D44" s="12">
        <v>17584220.01</v>
      </c>
      <c r="E44" s="39">
        <f aca="true" t="shared" si="2" ref="E44:E57">D44/C44*100</f>
        <v>49.01617923440384</v>
      </c>
    </row>
    <row r="45" spans="1:8" ht="22.5" customHeight="1">
      <c r="A45" s="32" t="s">
        <v>39</v>
      </c>
      <c r="B45" s="12">
        <v>3728493</v>
      </c>
      <c r="C45" s="12">
        <v>3745290</v>
      </c>
      <c r="D45" s="8">
        <v>2590917.17</v>
      </c>
      <c r="E45" s="39">
        <f t="shared" si="2"/>
        <v>69.17801211655173</v>
      </c>
      <c r="G45" s="20"/>
      <c r="H45" s="20"/>
    </row>
    <row r="46" spans="1:7" ht="21.75" customHeight="1">
      <c r="A46" s="32" t="s">
        <v>40</v>
      </c>
      <c r="B46" s="12">
        <v>6458360</v>
      </c>
      <c r="C46" s="12">
        <v>6749403</v>
      </c>
      <c r="D46" s="8">
        <v>4549023.09</v>
      </c>
      <c r="E46" s="39">
        <f t="shared" si="2"/>
        <v>67.3988957245552</v>
      </c>
      <c r="G46" s="20"/>
    </row>
    <row r="47" spans="1:7" ht="67.5" customHeight="1">
      <c r="A47" s="32" t="s">
        <v>61</v>
      </c>
      <c r="B47" s="12">
        <v>957867</v>
      </c>
      <c r="C47" s="12">
        <v>1082091</v>
      </c>
      <c r="D47" s="8">
        <v>589278.56</v>
      </c>
      <c r="E47" s="39">
        <f t="shared" si="2"/>
        <v>54.45739406390037</v>
      </c>
      <c r="G47" s="20"/>
    </row>
    <row r="48" spans="1:8" ht="12.75">
      <c r="A48" s="32" t="s">
        <v>59</v>
      </c>
      <c r="B48" s="12">
        <v>0</v>
      </c>
      <c r="C48" s="12">
        <v>0</v>
      </c>
      <c r="D48" s="8">
        <v>0</v>
      </c>
      <c r="E48" s="39">
        <v>0</v>
      </c>
      <c r="H48" s="20"/>
    </row>
    <row r="49" spans="1:5" ht="18" customHeight="1">
      <c r="A49" s="32" t="s">
        <v>60</v>
      </c>
      <c r="B49" s="12">
        <v>2370777</v>
      </c>
      <c r="C49" s="12">
        <v>2415777</v>
      </c>
      <c r="D49" s="8">
        <v>1576824.7</v>
      </c>
      <c r="E49" s="39">
        <f t="shared" si="2"/>
        <v>65.2719477004707</v>
      </c>
    </row>
    <row r="50" spans="1:5" ht="20.25" customHeight="1">
      <c r="A50" s="32"/>
      <c r="B50" s="8"/>
      <c r="C50" s="8"/>
      <c r="D50" s="8"/>
      <c r="E50" s="39"/>
    </row>
    <row r="51" spans="1:6" s="5" customFormat="1" ht="21" customHeight="1">
      <c r="A51" s="36" t="s">
        <v>21</v>
      </c>
      <c r="B51" s="23">
        <f>B53+B54</f>
        <v>13987003</v>
      </c>
      <c r="C51" s="23">
        <f>C53+C54</f>
        <v>13862702</v>
      </c>
      <c r="D51" s="23">
        <f>D53+D54</f>
        <v>5607855.96</v>
      </c>
      <c r="E51" s="37">
        <f t="shared" si="2"/>
        <v>40.45283495237797</v>
      </c>
      <c r="F51" s="17"/>
    </row>
    <row r="52" spans="1:6" s="7" customFormat="1" ht="12.75">
      <c r="A52" s="32" t="s">
        <v>49</v>
      </c>
      <c r="B52" s="9"/>
      <c r="C52" s="9"/>
      <c r="D52" s="9"/>
      <c r="E52" s="39"/>
      <c r="F52" s="18"/>
    </row>
    <row r="53" spans="1:6" s="7" customFormat="1" ht="12.75">
      <c r="A53" s="32" t="s">
        <v>50</v>
      </c>
      <c r="B53" s="12">
        <v>13387003</v>
      </c>
      <c r="C53" s="12">
        <v>13112702</v>
      </c>
      <c r="D53" s="8">
        <v>5407855.96</v>
      </c>
      <c r="E53" s="39">
        <f t="shared" si="2"/>
        <v>41.24135483289409</v>
      </c>
      <c r="F53" s="18"/>
    </row>
    <row r="54" spans="1:6" s="7" customFormat="1" ht="12.75">
      <c r="A54" s="32" t="s">
        <v>51</v>
      </c>
      <c r="B54" s="12">
        <v>600000</v>
      </c>
      <c r="C54" s="12">
        <v>750000</v>
      </c>
      <c r="D54" s="8">
        <v>200000</v>
      </c>
      <c r="E54" s="39">
        <f t="shared" si="2"/>
        <v>26.666666666666668</v>
      </c>
      <c r="F54" s="18"/>
    </row>
    <row r="55" spans="1:6" s="7" customFormat="1" ht="12.75">
      <c r="A55" s="32" t="s">
        <v>1</v>
      </c>
      <c r="B55" s="12"/>
      <c r="C55" s="12"/>
      <c r="D55" s="9"/>
      <c r="E55" s="39"/>
      <c r="F55" s="18"/>
    </row>
    <row r="56" spans="1:6" s="7" customFormat="1" ht="57" customHeight="1">
      <c r="A56" s="32" t="s">
        <v>63</v>
      </c>
      <c r="B56" s="12">
        <v>200000</v>
      </c>
      <c r="C56" s="12">
        <v>200000</v>
      </c>
      <c r="D56" s="8">
        <v>200000</v>
      </c>
      <c r="E56" s="39">
        <f t="shared" si="2"/>
        <v>100</v>
      </c>
      <c r="F56" s="18"/>
    </row>
    <row r="57" spans="1:6" s="7" customFormat="1" ht="43.5" customHeight="1">
      <c r="A57" s="32" t="s">
        <v>62</v>
      </c>
      <c r="B57" s="12">
        <v>400000</v>
      </c>
      <c r="C57" s="12">
        <v>550000</v>
      </c>
      <c r="D57" s="8">
        <v>0</v>
      </c>
      <c r="E57" s="39">
        <f t="shared" si="2"/>
        <v>0</v>
      </c>
      <c r="F57" s="18"/>
    </row>
    <row r="58" spans="1:5" ht="18" customHeight="1">
      <c r="A58" s="30" t="s">
        <v>22</v>
      </c>
      <c r="B58" s="11">
        <f>B9-B39</f>
        <v>-9285566</v>
      </c>
      <c r="C58" s="11">
        <f>C9-C39</f>
        <v>-9975349</v>
      </c>
      <c r="D58" s="11">
        <f>D9-D39</f>
        <v>4559460.179999992</v>
      </c>
      <c r="E58" s="31"/>
    </row>
    <row r="59" spans="1:5" ht="12.75">
      <c r="A59" s="32"/>
      <c r="B59" s="8"/>
      <c r="C59" s="8"/>
      <c r="D59" s="8"/>
      <c r="E59" s="39"/>
    </row>
    <row r="60" spans="1:5" ht="18.75" customHeight="1">
      <c r="A60" s="30" t="s">
        <v>23</v>
      </c>
      <c r="B60" s="11">
        <f>SUM(B62:B63)</f>
        <v>11629566</v>
      </c>
      <c r="C60" s="11">
        <f>SUM(C62:C63)</f>
        <v>12323349</v>
      </c>
      <c r="D60" s="11">
        <f>SUM(D62:D63)</f>
        <v>8423344.6</v>
      </c>
      <c r="E60" s="31">
        <f>D60/C60*100</f>
        <v>68.35272294893214</v>
      </c>
    </row>
    <row r="61" spans="1:5" ht="12.75">
      <c r="A61" s="32" t="s">
        <v>2</v>
      </c>
      <c r="B61" s="8"/>
      <c r="C61" s="8"/>
      <c r="D61" s="8"/>
      <c r="E61" s="39"/>
    </row>
    <row r="62" spans="1:7" s="5" customFormat="1" ht="19.5" customHeight="1">
      <c r="A62" s="32" t="s">
        <v>31</v>
      </c>
      <c r="B62" s="8">
        <v>6903233</v>
      </c>
      <c r="C62" s="8">
        <v>6903233</v>
      </c>
      <c r="D62" s="8">
        <v>3002663</v>
      </c>
      <c r="E62" s="39">
        <f>D62/C62*100</f>
        <v>43.496474767692185</v>
      </c>
      <c r="F62" s="17"/>
      <c r="G62" s="21"/>
    </row>
    <row r="63" spans="1:8" s="5" customFormat="1" ht="19.5" customHeight="1">
      <c r="A63" s="32" t="s">
        <v>32</v>
      </c>
      <c r="B63" s="8">
        <v>4726333</v>
      </c>
      <c r="C63" s="8">
        <v>5420116</v>
      </c>
      <c r="D63" s="8">
        <v>5420681.6</v>
      </c>
      <c r="E63" s="39">
        <f>D63/C63*100</f>
        <v>100.01043520101783</v>
      </c>
      <c r="F63" s="17"/>
      <c r="H63" s="21"/>
    </row>
    <row r="64" spans="1:7" ht="18" customHeight="1">
      <c r="A64" s="30" t="s">
        <v>24</v>
      </c>
      <c r="B64" s="11">
        <f>SUM(B66:B67)</f>
        <v>2344000</v>
      </c>
      <c r="C64" s="11">
        <f>SUM(C66:C67)</f>
        <v>2348000</v>
      </c>
      <c r="D64" s="11">
        <f>SUM(D66:D67)</f>
        <v>1759000</v>
      </c>
      <c r="E64" s="31">
        <f>D64/C64*100</f>
        <v>74.91482112436117</v>
      </c>
      <c r="G64" s="20"/>
    </row>
    <row r="65" spans="1:7" ht="12.75">
      <c r="A65" s="32" t="s">
        <v>2</v>
      </c>
      <c r="B65" s="8"/>
      <c r="C65" s="8"/>
      <c r="D65" s="8"/>
      <c r="E65" s="38"/>
      <c r="G65" s="20"/>
    </row>
    <row r="66" spans="1:5" ht="21" customHeight="1">
      <c r="A66" s="32" t="s">
        <v>30</v>
      </c>
      <c r="B66" s="8">
        <v>2344000</v>
      </c>
      <c r="C66" s="8">
        <v>2348000</v>
      </c>
      <c r="D66" s="8">
        <v>1759000</v>
      </c>
      <c r="E66" s="39">
        <f>D66/C66*100</f>
        <v>74.91482112436117</v>
      </c>
    </row>
    <row r="67" spans="1:7" ht="21" customHeight="1">
      <c r="A67" s="32" t="s">
        <v>54</v>
      </c>
      <c r="B67" s="8">
        <v>0</v>
      </c>
      <c r="C67" s="8">
        <v>0</v>
      </c>
      <c r="D67" s="8">
        <v>0</v>
      </c>
      <c r="E67" s="39">
        <v>0</v>
      </c>
      <c r="G67" s="20"/>
    </row>
    <row r="68" spans="1:5" ht="18.75" customHeight="1">
      <c r="A68" s="67" t="s">
        <v>45</v>
      </c>
      <c r="B68" s="68"/>
      <c r="C68" s="69">
        <f>C69+C74</f>
        <v>58812008.11</v>
      </c>
      <c r="D68" s="70"/>
      <c r="E68" s="71"/>
    </row>
    <row r="69" spans="1:5" ht="21" customHeight="1">
      <c r="A69" s="72" t="s">
        <v>41</v>
      </c>
      <c r="B69" s="73"/>
      <c r="C69" s="74">
        <v>17608680.11</v>
      </c>
      <c r="D69" s="74"/>
      <c r="E69" s="75"/>
    </row>
    <row r="70" spans="1:6" s="14" customFormat="1" ht="12.75">
      <c r="A70" s="76" t="s">
        <v>2</v>
      </c>
      <c r="B70" s="77"/>
      <c r="C70" s="78"/>
      <c r="D70" s="78"/>
      <c r="E70" s="79"/>
      <c r="F70" s="19"/>
    </row>
    <row r="71" spans="1:6" s="5" customFormat="1" ht="21.75" customHeight="1">
      <c r="A71" s="72" t="s">
        <v>25</v>
      </c>
      <c r="B71" s="73"/>
      <c r="C71" s="74">
        <f>C72+C73</f>
        <v>14775845.19</v>
      </c>
      <c r="D71" s="74"/>
      <c r="E71" s="75"/>
      <c r="F71" s="17"/>
    </row>
    <row r="72" spans="1:5" ht="39" customHeight="1">
      <c r="A72" s="80" t="s">
        <v>26</v>
      </c>
      <c r="B72" s="81"/>
      <c r="C72" s="82">
        <v>14775845.19</v>
      </c>
      <c r="D72" s="82"/>
      <c r="E72" s="83"/>
    </row>
    <row r="73" spans="1:5" ht="34.5" customHeight="1">
      <c r="A73" s="80" t="s">
        <v>27</v>
      </c>
      <c r="B73" s="81"/>
      <c r="C73" s="82">
        <v>0</v>
      </c>
      <c r="D73" s="82"/>
      <c r="E73" s="83"/>
    </row>
    <row r="74" spans="1:6" s="5" customFormat="1" ht="29.25" customHeight="1" thickBot="1">
      <c r="A74" s="84" t="s">
        <v>28</v>
      </c>
      <c r="B74" s="85"/>
      <c r="C74" s="86">
        <v>41203328</v>
      </c>
      <c r="D74" s="86"/>
      <c r="E74" s="87"/>
      <c r="F74" s="17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</sheetData>
  <sheetProtection/>
  <mergeCells count="19">
    <mergeCell ref="A72:B72"/>
    <mergeCell ref="C72:E72"/>
    <mergeCell ref="A73:B73"/>
    <mergeCell ref="C73:E73"/>
    <mergeCell ref="A74:B74"/>
    <mergeCell ref="C74:E74"/>
    <mergeCell ref="A69:B69"/>
    <mergeCell ref="C69:E69"/>
    <mergeCell ref="A70:B70"/>
    <mergeCell ref="C70:E70"/>
    <mergeCell ref="A71:B71"/>
    <mergeCell ref="C71:E71"/>
    <mergeCell ref="C1:D1"/>
    <mergeCell ref="A2:E4"/>
    <mergeCell ref="C5:E5"/>
    <mergeCell ref="A6:E6"/>
    <mergeCell ref="A38:E38"/>
    <mergeCell ref="A68:B68"/>
    <mergeCell ref="C68:E68"/>
  </mergeCells>
  <printOptions horizontalCentered="1"/>
  <pageMargins left="0.7480314960629921" right="0.4724409448818898" top="1.01" bottom="0.4330708661417323" header="0.31496062992125984" footer="0.1968503937007874"/>
  <pageSetup fitToHeight="2" horizontalDpi="300" verticalDpi="300" orientation="portrait" paperSize="9" scale="85" r:id="rId2"/>
  <headerFooter alignWithMargins="0">
    <oddHeader>&amp;RZałącznik Nr 1 do Uchwały Nr 848/11 
Zarządu Powiatu
w Stargardzie Szczecińskim
z dnia 27 października    2011 r.      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5.140625" style="57" customWidth="1"/>
    <col min="2" max="2" width="35.140625" style="42" customWidth="1"/>
    <col min="3" max="3" width="53.421875" style="42" customWidth="1"/>
    <col min="4" max="4" width="12.421875" style="42" customWidth="1"/>
    <col min="5" max="5" width="10.421875" style="59" customWidth="1"/>
    <col min="6" max="6" width="17.57421875" style="42" customWidth="1"/>
    <col min="7" max="16384" width="9.140625" style="42" customWidth="1"/>
  </cols>
  <sheetData>
    <row r="4" spans="1:6" ht="39.75" customHeight="1">
      <c r="A4" s="99" t="s">
        <v>65</v>
      </c>
      <c r="B4" s="99"/>
      <c r="C4" s="99"/>
      <c r="D4" s="99"/>
      <c r="E4" s="99"/>
      <c r="F4" s="99"/>
    </row>
    <row r="5" spans="1:6" ht="12.75" customHeight="1" thickBot="1">
      <c r="A5" s="99"/>
      <c r="B5" s="99"/>
      <c r="C5" s="99"/>
      <c r="D5" s="99"/>
      <c r="E5" s="99"/>
      <c r="F5" s="99"/>
    </row>
    <row r="6" spans="1:6" ht="0.75" customHeight="1" hidden="1" thickBot="1">
      <c r="A6" s="43"/>
      <c r="B6" s="44"/>
      <c r="C6" s="44"/>
      <c r="D6" s="44"/>
      <c r="E6" s="44"/>
      <c r="F6" s="44"/>
    </row>
    <row r="7" spans="1:6" ht="17.25" customHeight="1">
      <c r="A7" s="100" t="s">
        <v>66</v>
      </c>
      <c r="B7" s="102" t="s">
        <v>67</v>
      </c>
      <c r="C7" s="104" t="s">
        <v>68</v>
      </c>
      <c r="D7" s="106" t="s">
        <v>69</v>
      </c>
      <c r="E7" s="107"/>
      <c r="F7" s="110" t="s">
        <v>70</v>
      </c>
    </row>
    <row r="8" spans="1:6" ht="12.75">
      <c r="A8" s="101"/>
      <c r="B8" s="103"/>
      <c r="C8" s="105"/>
      <c r="D8" s="108"/>
      <c r="E8" s="109"/>
      <c r="F8" s="111"/>
    </row>
    <row r="9" spans="1:6" ht="53.25" customHeight="1">
      <c r="A9" s="45" t="s">
        <v>3</v>
      </c>
      <c r="B9" s="46" t="s">
        <v>71</v>
      </c>
      <c r="C9" s="47" t="s">
        <v>72</v>
      </c>
      <c r="D9" s="94" t="s">
        <v>73</v>
      </c>
      <c r="E9" s="95"/>
      <c r="F9" s="48">
        <v>2756.87</v>
      </c>
    </row>
    <row r="10" spans="1:6" ht="100.5" customHeight="1">
      <c r="A10" s="45" t="s">
        <v>4</v>
      </c>
      <c r="B10" s="46" t="s">
        <v>74</v>
      </c>
      <c r="C10" s="47" t="s">
        <v>75</v>
      </c>
      <c r="D10" s="94" t="s">
        <v>76</v>
      </c>
      <c r="E10" s="95"/>
      <c r="F10" s="48">
        <v>422.53</v>
      </c>
    </row>
    <row r="11" spans="1:6" ht="30" customHeight="1">
      <c r="A11" s="45" t="s">
        <v>42</v>
      </c>
      <c r="B11" s="49" t="s">
        <v>77</v>
      </c>
      <c r="C11" s="47" t="s">
        <v>78</v>
      </c>
      <c r="D11" s="96" t="s">
        <v>79</v>
      </c>
      <c r="E11" s="97"/>
      <c r="F11" s="50">
        <v>395.28</v>
      </c>
    </row>
    <row r="12" spans="1:6" ht="50.25" customHeight="1">
      <c r="A12" s="45" t="s">
        <v>43</v>
      </c>
      <c r="B12" s="51" t="s">
        <v>80</v>
      </c>
      <c r="C12" s="47" t="s">
        <v>81</v>
      </c>
      <c r="D12" s="98" t="s">
        <v>82</v>
      </c>
      <c r="E12" s="95"/>
      <c r="F12" s="48">
        <v>304.3</v>
      </c>
    </row>
    <row r="13" spans="1:6" ht="30" customHeight="1">
      <c r="A13" s="52" t="s">
        <v>44</v>
      </c>
      <c r="B13" s="53" t="s">
        <v>83</v>
      </c>
      <c r="C13" s="47" t="s">
        <v>84</v>
      </c>
      <c r="D13" s="88" t="s">
        <v>85</v>
      </c>
      <c r="E13" s="89"/>
      <c r="F13" s="54">
        <v>38.5</v>
      </c>
    </row>
    <row r="14" spans="1:6" ht="30" customHeight="1">
      <c r="A14" s="45" t="s">
        <v>86</v>
      </c>
      <c r="B14" s="53" t="s">
        <v>87</v>
      </c>
      <c r="C14" s="47" t="s">
        <v>88</v>
      </c>
      <c r="D14" s="88" t="s">
        <v>89</v>
      </c>
      <c r="E14" s="89"/>
      <c r="F14" s="54">
        <v>0.4</v>
      </c>
    </row>
    <row r="15" spans="1:6" ht="30" customHeight="1">
      <c r="A15" s="52" t="s">
        <v>90</v>
      </c>
      <c r="B15" s="53" t="s">
        <v>91</v>
      </c>
      <c r="C15" s="47" t="s">
        <v>88</v>
      </c>
      <c r="D15" s="88" t="s">
        <v>89</v>
      </c>
      <c r="E15" s="89"/>
      <c r="F15" s="54">
        <v>3.98</v>
      </c>
    </row>
    <row r="16" spans="1:6" ht="30" customHeight="1">
      <c r="A16" s="45" t="s">
        <v>92</v>
      </c>
      <c r="B16" s="53" t="s">
        <v>93</v>
      </c>
      <c r="C16" s="47" t="s">
        <v>88</v>
      </c>
      <c r="D16" s="88" t="s">
        <v>89</v>
      </c>
      <c r="E16" s="89"/>
      <c r="F16" s="54">
        <v>0.01</v>
      </c>
    </row>
    <row r="17" spans="1:6" ht="30" customHeight="1">
      <c r="A17" s="52" t="s">
        <v>94</v>
      </c>
      <c r="B17" s="53" t="s">
        <v>95</v>
      </c>
      <c r="C17" s="47" t="s">
        <v>88</v>
      </c>
      <c r="D17" s="88" t="s">
        <v>96</v>
      </c>
      <c r="E17" s="89"/>
      <c r="F17" s="54">
        <v>0.1</v>
      </c>
    </row>
    <row r="18" spans="1:6" ht="30" customHeight="1">
      <c r="A18" s="45" t="s">
        <v>97</v>
      </c>
      <c r="B18" s="53" t="s">
        <v>98</v>
      </c>
      <c r="C18" s="47" t="s">
        <v>88</v>
      </c>
      <c r="D18" s="88" t="s">
        <v>99</v>
      </c>
      <c r="E18" s="89"/>
      <c r="F18" s="54">
        <v>1</v>
      </c>
    </row>
    <row r="19" spans="1:6" s="56" customFormat="1" ht="30.75" customHeight="1" thickBot="1">
      <c r="A19" s="90" t="s">
        <v>100</v>
      </c>
      <c r="B19" s="91"/>
      <c r="C19" s="91"/>
      <c r="D19" s="92"/>
      <c r="E19" s="93"/>
      <c r="F19" s="55">
        <f>SUM(F9:F18)</f>
        <v>3922.97</v>
      </c>
    </row>
    <row r="20" ht="12.75">
      <c r="D20" s="58"/>
    </row>
  </sheetData>
  <sheetProtection/>
  <mergeCells count="18">
    <mergeCell ref="A4:F5"/>
    <mergeCell ref="A7:A8"/>
    <mergeCell ref="B7:B8"/>
    <mergeCell ref="C7:C8"/>
    <mergeCell ref="D7:E8"/>
    <mergeCell ref="F7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19:C19"/>
    <mergeCell ref="D19:E19"/>
  </mergeCells>
  <printOptions horizontalCentered="1"/>
  <pageMargins left="0.7086614173228347" right="0.6692913385826772" top="0.8661417322834646" bottom="0.7480314960629921" header="0.3937007874015748" footer="0.6299212598425197"/>
  <pageSetup fitToHeight="6" horizontalDpi="300" verticalDpi="300" orientation="landscape" paperSize="9" scale="90" r:id="rId1"/>
  <headerFooter alignWithMargins="0">
    <oddHeader>&amp;RZałacznik Nr 2 do Uchwały Nr 848/11 
Zarządu Powiatu w Stargardzie Szczecińskim z dnia   27 pażdziernika 2011 r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btylak</cp:lastModifiedBy>
  <cp:lastPrinted>2011-10-28T08:00:45Z</cp:lastPrinted>
  <dcterms:created xsi:type="dcterms:W3CDTF">2006-07-03T11:25:58Z</dcterms:created>
  <dcterms:modified xsi:type="dcterms:W3CDTF">2011-10-28T08:47:01Z</dcterms:modified>
  <cp:category/>
  <cp:version/>
  <cp:contentType/>
  <cp:contentStatus/>
</cp:coreProperties>
</file>