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ącznik Nr 1 " sheetId="1" r:id="rId1"/>
    <sheet name="Załącznik Nr 2" sheetId="2" r:id="rId2"/>
  </sheets>
  <definedNames>
    <definedName name="_xlnm.Print_Area" localSheetId="0">'Załącznik Nr 1 '!$A$1:$J$53</definedName>
    <definedName name="_xlnm.Print_Area" localSheetId="1">'Załącznik Nr 2'!$A$1:$J$95</definedName>
    <definedName name="_xlnm.Print_Titles" localSheetId="0">'Załącznik Nr 1 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<sst xmlns="http://schemas.openxmlformats.org/spreadsheetml/2006/main" count="152" uniqueCount="60">
  <si>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</si>
  <si>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</si>
  <si>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</si>
  <si>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</si>
  <si>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</si>
  <si>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</si>
  <si>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</si>
  <si>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</si>
  <si>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</si>
  <si>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</si>
  <si>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</si>
  <si>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</si>
  <si>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</si>
  <si>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</si>
  <si>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</si>
  <si>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</si>
  <si>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</si>
  <si>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</si>
  <si>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</si>
  <si>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</si>
  <si>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</si>
  <si>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</si>
  <si>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</si>
  <si>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</si>
  <si>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</si>
  <si>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w tym: bieżące</t>
  </si>
  <si>
    <t>RAZEM WYDATKI</t>
  </si>
  <si>
    <t>w tym: na programy finansowane z udziałem środków, o których mowa w art.. 5 ust. 1 pkt 2 i 3, w części związanej z realizacją zadań jednostki samorządu terytorialnego</t>
  </si>
  <si>
    <t>Oświata i wychowanie</t>
  </si>
  <si>
    <t>(W PEŁNEJ SZCZEGÓŁOWOŚCI KLASYFIKACJI BUDŻETOWEJ)</t>
  </si>
  <si>
    <t>II Liceum Ogólnokształcące</t>
  </si>
  <si>
    <t>(Z PODZIAŁEM NA DYSPONENTÓW)</t>
  </si>
  <si>
    <t>ZMIANA UKŁADU WYKONAWCZEGO BUDŻETU POWIATU STARGARDZKIEGO NA 2011 ROK ORAZ OSTATECZNE KWOTY DOCHODÓW  I WYDATKÓW</t>
  </si>
  <si>
    <t>Wydatki osobowe niezaliczone do wynagrodzeń</t>
  </si>
  <si>
    <t>Pozostała działalność</t>
  </si>
  <si>
    <t>Pomoc społeczna</t>
  </si>
  <si>
    <t>Starostwo Powiatowe</t>
  </si>
  <si>
    <t>Zespół Szkół Budowlano - Technicznych</t>
  </si>
  <si>
    <t>Dom Dziecka Nr 1</t>
  </si>
  <si>
    <t>Zespół Szkół Nr 2</t>
  </si>
  <si>
    <t>Zespół Szkół Nr 1</t>
  </si>
  <si>
    <t>Zespół Szkół Nr 5</t>
  </si>
  <si>
    <t>Wydział Planowania i Rozwoju "N"</t>
  </si>
  <si>
    <t>I Liceum Ogólnokształcące</t>
  </si>
  <si>
    <t>Zakup materiałów i wyposażenia</t>
  </si>
  <si>
    <t>Dokształcanie i doskonalenie nauczycieli</t>
  </si>
  <si>
    <t>Podróże służbowe krajowe</t>
  </si>
  <si>
    <t>Szkolenia pracowników niebędących członkami korpusu służby cywilnej</t>
  </si>
  <si>
    <t>Administracja publiczna</t>
  </si>
  <si>
    <t>Starostwa powiatowe</t>
  </si>
  <si>
    <t>Opłaty z tytułu zakupu usług telekomunikacyjnych świadczonych w stacjonarnej publicznej sieci telefonicznej</t>
  </si>
  <si>
    <t>Biuro Obsługi Urzędu "A"</t>
  </si>
  <si>
    <t>Dodatkowe wynagrodzenie roczne</t>
  </si>
  <si>
    <t>Różne opłaty i składki</t>
  </si>
  <si>
    <t>Biuro Obsługi Zarządu i Rady Powiatu "C"</t>
  </si>
  <si>
    <t>Ochrona zdrowia</t>
  </si>
  <si>
    <t>Składki na ubezpieczenia zdrowotne</t>
  </si>
  <si>
    <t>Dom Dziecka Nr 2</t>
  </si>
  <si>
    <t xml:space="preserve">Powiatowe Centrum Pomocy Rodzinie </t>
  </si>
  <si>
    <t>Składki na ubezpieczenie zdrowotne oraz świadczenia dla osób nieobjętych obowiązkiem ubezpieczenia zdrowotnego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</si>
</sst>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49" fontId="14" fillId="0" borderId="10" xfId="150" applyNumberFormat="1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3" fontId="4" fillId="6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49" fontId="15" fillId="34" borderId="10" xfId="150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center" vertical="center"/>
    </xf>
    <xf numFmtId="49" fontId="13" fillId="10" borderId="10" xfId="150" applyNumberFormat="1" applyFont="1" applyFill="1" applyBorder="1" applyAlignment="1">
      <alignment horizontal="left" vertical="center" wrapText="1"/>
      <protection/>
    </xf>
    <xf numFmtId="3" fontId="4" fillId="1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49" fontId="14" fillId="34" borderId="10" xfId="150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10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11" xfId="87" applyFont="1" applyBorder="1" applyAlignment="1">
      <alignment horizontal="center" vertical="center" wrapText="1"/>
      <protection/>
    </xf>
    <xf numFmtId="0" fontId="4" fillId="0" borderId="13" xfId="87" applyFont="1" applyBorder="1" applyAlignment="1">
      <alignment horizontal="center" vertical="center" wrapText="1"/>
      <protection/>
    </xf>
    <xf numFmtId="0" fontId="4" fillId="0" borderId="12" xfId="8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.xls Z DN. 18.01.06 2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workbookViewId="0" topLeftCell="A13">
      <selection activeCell="D21" sqref="D21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6.5" customHeight="1">
      <c r="A2" s="80" t="s">
        <v>29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83" t="s">
        <v>1</v>
      </c>
      <c r="B4" s="83" t="s">
        <v>2</v>
      </c>
      <c r="C4" s="66" t="s">
        <v>3</v>
      </c>
      <c r="D4" s="66" t="s">
        <v>4</v>
      </c>
      <c r="E4" s="67" t="s">
        <v>5</v>
      </c>
      <c r="F4" s="67"/>
      <c r="G4" s="67" t="s">
        <v>6</v>
      </c>
      <c r="H4" s="67"/>
      <c r="I4" s="67" t="s">
        <v>7</v>
      </c>
      <c r="J4" s="67"/>
    </row>
    <row r="5" spans="1:11" ht="21" customHeight="1">
      <c r="A5" s="83"/>
      <c r="B5" s="83"/>
      <c r="C5" s="66"/>
      <c r="D5" s="66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0" ht="24" customHeight="1">
      <c r="A6" s="49">
        <v>750</v>
      </c>
      <c r="B6" s="49"/>
      <c r="C6" s="49"/>
      <c r="D6" s="50" t="s">
        <v>48</v>
      </c>
      <c r="E6" s="51">
        <f aca="true" t="shared" si="0" ref="E6:J6">E7</f>
        <v>0</v>
      </c>
      <c r="F6" s="51">
        <f t="shared" si="0"/>
        <v>0</v>
      </c>
      <c r="G6" s="51">
        <f t="shared" si="0"/>
        <v>16300</v>
      </c>
      <c r="H6" s="51">
        <f t="shared" si="0"/>
        <v>16300</v>
      </c>
      <c r="I6" s="51">
        <f t="shared" si="0"/>
        <v>0</v>
      </c>
      <c r="J6" s="51">
        <f t="shared" si="0"/>
        <v>0</v>
      </c>
    </row>
    <row r="7" spans="1:10" ht="26.25" customHeight="1">
      <c r="A7" s="17"/>
      <c r="B7" s="17">
        <v>75020</v>
      </c>
      <c r="C7" s="17"/>
      <c r="D7" s="45" t="s">
        <v>49</v>
      </c>
      <c r="E7" s="19">
        <f aca="true" t="shared" si="1" ref="E7:J7">SUM(E8:E12)</f>
        <v>0</v>
      </c>
      <c r="F7" s="19">
        <f t="shared" si="1"/>
        <v>0</v>
      </c>
      <c r="G7" s="19">
        <f t="shared" si="1"/>
        <v>16300</v>
      </c>
      <c r="H7" s="19">
        <f t="shared" si="1"/>
        <v>16300</v>
      </c>
      <c r="I7" s="19">
        <f t="shared" si="1"/>
        <v>0</v>
      </c>
      <c r="J7" s="19">
        <f t="shared" si="1"/>
        <v>0</v>
      </c>
    </row>
    <row r="8" spans="1:10" s="54" customFormat="1" ht="26.25" customHeight="1">
      <c r="A8" s="18"/>
      <c r="B8" s="18"/>
      <c r="C8" s="18">
        <v>4040</v>
      </c>
      <c r="D8" s="53" t="s">
        <v>52</v>
      </c>
      <c r="E8" s="20">
        <v>0</v>
      </c>
      <c r="F8" s="20">
        <v>0</v>
      </c>
      <c r="G8" s="20">
        <v>0</v>
      </c>
      <c r="H8" s="20">
        <v>3300</v>
      </c>
      <c r="I8" s="20">
        <v>0</v>
      </c>
      <c r="J8" s="20">
        <v>0</v>
      </c>
    </row>
    <row r="9" spans="1:10" ht="23.25" customHeight="1">
      <c r="A9" s="17"/>
      <c r="B9" s="17"/>
      <c r="C9" s="18">
        <v>4210</v>
      </c>
      <c r="D9" s="35" t="s">
        <v>44</v>
      </c>
      <c r="E9" s="20">
        <v>0</v>
      </c>
      <c r="F9" s="20">
        <v>0</v>
      </c>
      <c r="G9" s="20">
        <v>13000</v>
      </c>
      <c r="H9" s="20">
        <v>0</v>
      </c>
      <c r="I9" s="20">
        <v>0</v>
      </c>
      <c r="J9" s="20">
        <v>0</v>
      </c>
    </row>
    <row r="10" spans="1:10" ht="48.75" customHeight="1">
      <c r="A10" s="17"/>
      <c r="B10" s="17"/>
      <c r="C10" s="18">
        <v>4370</v>
      </c>
      <c r="D10" s="35" t="s">
        <v>50</v>
      </c>
      <c r="E10" s="20">
        <v>0</v>
      </c>
      <c r="F10" s="20">
        <v>0</v>
      </c>
      <c r="G10" s="20">
        <v>0</v>
      </c>
      <c r="H10" s="20">
        <v>13000</v>
      </c>
      <c r="I10" s="20">
        <v>0</v>
      </c>
      <c r="J10" s="20">
        <v>0</v>
      </c>
    </row>
    <row r="11" spans="1:10" ht="26.25" customHeight="1">
      <c r="A11" s="17"/>
      <c r="B11" s="17"/>
      <c r="C11" s="18">
        <v>4410</v>
      </c>
      <c r="D11" s="35" t="s">
        <v>46</v>
      </c>
      <c r="E11" s="20">
        <v>0</v>
      </c>
      <c r="F11" s="20">
        <v>0</v>
      </c>
      <c r="G11" s="20">
        <v>3000</v>
      </c>
      <c r="H11" s="20">
        <v>0</v>
      </c>
      <c r="I11" s="20">
        <v>0</v>
      </c>
      <c r="J11" s="20">
        <v>0</v>
      </c>
    </row>
    <row r="12" spans="1:10" ht="24" customHeight="1">
      <c r="A12" s="17"/>
      <c r="B12" s="17"/>
      <c r="C12" s="18">
        <v>4430</v>
      </c>
      <c r="D12" s="35" t="s">
        <v>53</v>
      </c>
      <c r="E12" s="20">
        <v>0</v>
      </c>
      <c r="F12" s="20">
        <v>0</v>
      </c>
      <c r="G12" s="20">
        <v>300</v>
      </c>
      <c r="H12" s="20">
        <v>0</v>
      </c>
      <c r="I12" s="20">
        <v>0</v>
      </c>
      <c r="J12" s="20">
        <v>0</v>
      </c>
    </row>
    <row r="13" spans="1:10" ht="24" customHeight="1">
      <c r="A13" s="49">
        <v>801</v>
      </c>
      <c r="B13" s="49"/>
      <c r="C13" s="49"/>
      <c r="D13" s="50" t="s">
        <v>28</v>
      </c>
      <c r="E13" s="51">
        <f aca="true" t="shared" si="2" ref="E13:J13">E17+E14</f>
        <v>0</v>
      </c>
      <c r="F13" s="51">
        <f t="shared" si="2"/>
        <v>0</v>
      </c>
      <c r="G13" s="51">
        <f t="shared" si="2"/>
        <v>9400</v>
      </c>
      <c r="H13" s="51">
        <f t="shared" si="2"/>
        <v>9400</v>
      </c>
      <c r="I13" s="51">
        <f t="shared" si="2"/>
        <v>0</v>
      </c>
      <c r="J13" s="51">
        <f t="shared" si="2"/>
        <v>0</v>
      </c>
    </row>
    <row r="14" spans="1:10" ht="26.25" customHeight="1">
      <c r="A14" s="17"/>
      <c r="B14" s="17">
        <v>80146</v>
      </c>
      <c r="C14" s="17"/>
      <c r="D14" s="45" t="s">
        <v>45</v>
      </c>
      <c r="E14" s="19">
        <f aca="true" t="shared" si="3" ref="E14:J14">E15+E16</f>
        <v>0</v>
      </c>
      <c r="F14" s="19">
        <f t="shared" si="3"/>
        <v>0</v>
      </c>
      <c r="G14" s="19">
        <f t="shared" si="3"/>
        <v>1500</v>
      </c>
      <c r="H14" s="19">
        <f t="shared" si="3"/>
        <v>1500</v>
      </c>
      <c r="I14" s="19">
        <f t="shared" si="3"/>
        <v>0</v>
      </c>
      <c r="J14" s="19">
        <f t="shared" si="3"/>
        <v>0</v>
      </c>
    </row>
    <row r="15" spans="1:10" ht="23.25" customHeight="1">
      <c r="A15" s="17"/>
      <c r="B15" s="17"/>
      <c r="C15" s="18">
        <v>4410</v>
      </c>
      <c r="D15" s="35" t="s">
        <v>46</v>
      </c>
      <c r="E15" s="20">
        <v>0</v>
      </c>
      <c r="F15" s="20">
        <v>0</v>
      </c>
      <c r="G15" s="20">
        <v>1500</v>
      </c>
      <c r="H15" s="20">
        <v>0</v>
      </c>
      <c r="I15" s="20">
        <v>0</v>
      </c>
      <c r="J15" s="20">
        <v>0</v>
      </c>
    </row>
    <row r="16" spans="1:10" ht="33.75" customHeight="1">
      <c r="A16" s="17"/>
      <c r="B16" s="17"/>
      <c r="C16" s="18">
        <v>4700</v>
      </c>
      <c r="D16" s="35" t="s">
        <v>47</v>
      </c>
      <c r="E16" s="20">
        <v>0</v>
      </c>
      <c r="F16" s="20">
        <v>0</v>
      </c>
      <c r="G16" s="20">
        <v>0</v>
      </c>
      <c r="H16" s="20">
        <v>1500</v>
      </c>
      <c r="I16" s="20">
        <v>0</v>
      </c>
      <c r="J16" s="20">
        <v>0</v>
      </c>
    </row>
    <row r="17" spans="1:10" ht="26.25" customHeight="1">
      <c r="A17" s="17"/>
      <c r="B17" s="17">
        <v>80195</v>
      </c>
      <c r="C17" s="17"/>
      <c r="D17" s="45" t="s">
        <v>34</v>
      </c>
      <c r="E17" s="19">
        <f aca="true" t="shared" si="4" ref="E17:J17">E18</f>
        <v>0</v>
      </c>
      <c r="F17" s="19">
        <f t="shared" si="4"/>
        <v>0</v>
      </c>
      <c r="G17" s="19">
        <f t="shared" si="4"/>
        <v>7900</v>
      </c>
      <c r="H17" s="19">
        <f t="shared" si="4"/>
        <v>7900</v>
      </c>
      <c r="I17" s="19">
        <f t="shared" si="4"/>
        <v>0</v>
      </c>
      <c r="J17" s="19">
        <f t="shared" si="4"/>
        <v>0</v>
      </c>
    </row>
    <row r="18" spans="1:10" ht="23.25" customHeight="1">
      <c r="A18" s="17"/>
      <c r="B18" s="17"/>
      <c r="C18" s="18">
        <v>3020</v>
      </c>
      <c r="D18" s="35" t="s">
        <v>33</v>
      </c>
      <c r="E18" s="20">
        <v>0</v>
      </c>
      <c r="F18" s="20">
        <v>0</v>
      </c>
      <c r="G18" s="20">
        <v>7900</v>
      </c>
      <c r="H18" s="20">
        <v>7900</v>
      </c>
      <c r="I18" s="20">
        <v>0</v>
      </c>
      <c r="J18" s="20">
        <v>0</v>
      </c>
    </row>
    <row r="19" spans="1:10" ht="23.25" customHeight="1">
      <c r="A19" s="60">
        <v>851</v>
      </c>
      <c r="B19" s="60"/>
      <c r="C19" s="49"/>
      <c r="D19" s="61" t="s">
        <v>55</v>
      </c>
      <c r="E19" s="51">
        <f>E20</f>
        <v>0</v>
      </c>
      <c r="F19" s="51">
        <f aca="true" t="shared" si="5" ref="F19:J20">F20</f>
        <v>0</v>
      </c>
      <c r="G19" s="51">
        <f t="shared" si="5"/>
        <v>1047</v>
      </c>
      <c r="H19" s="51">
        <f t="shared" si="5"/>
        <v>1047</v>
      </c>
      <c r="I19" s="51">
        <f t="shared" si="5"/>
        <v>1047</v>
      </c>
      <c r="J19" s="51">
        <f t="shared" si="5"/>
        <v>1047</v>
      </c>
    </row>
    <row r="20" spans="1:10" ht="42.75" customHeight="1">
      <c r="A20" s="17"/>
      <c r="B20" s="17">
        <v>85156</v>
      </c>
      <c r="C20" s="18"/>
      <c r="D20" s="57" t="s">
        <v>59</v>
      </c>
      <c r="E20" s="20">
        <f>E21</f>
        <v>0</v>
      </c>
      <c r="F20" s="20">
        <f t="shared" si="5"/>
        <v>0</v>
      </c>
      <c r="G20" s="20">
        <f t="shared" si="5"/>
        <v>1047</v>
      </c>
      <c r="H20" s="20">
        <f t="shared" si="5"/>
        <v>1047</v>
      </c>
      <c r="I20" s="20">
        <f t="shared" si="5"/>
        <v>1047</v>
      </c>
      <c r="J20" s="20">
        <f t="shared" si="5"/>
        <v>1047</v>
      </c>
    </row>
    <row r="21" spans="1:10" ht="23.25" customHeight="1">
      <c r="A21" s="17"/>
      <c r="B21" s="17"/>
      <c r="C21" s="18">
        <v>4130</v>
      </c>
      <c r="D21" s="58" t="s">
        <v>56</v>
      </c>
      <c r="E21" s="20">
        <v>0</v>
      </c>
      <c r="F21" s="20">
        <v>0</v>
      </c>
      <c r="G21" s="20">
        <v>1047</v>
      </c>
      <c r="H21" s="20">
        <v>1047</v>
      </c>
      <c r="I21" s="20">
        <v>1047</v>
      </c>
      <c r="J21" s="20">
        <v>1047</v>
      </c>
    </row>
    <row r="22" spans="1:10" ht="24" customHeight="1">
      <c r="A22" s="49">
        <v>852</v>
      </c>
      <c r="B22" s="49"/>
      <c r="C22" s="49"/>
      <c r="D22" s="50" t="s">
        <v>35</v>
      </c>
      <c r="E22" s="51">
        <f aca="true" t="shared" si="6" ref="E22:J22">E23</f>
        <v>0</v>
      </c>
      <c r="F22" s="51">
        <f t="shared" si="6"/>
        <v>0</v>
      </c>
      <c r="G22" s="51">
        <f t="shared" si="6"/>
        <v>400</v>
      </c>
      <c r="H22" s="51">
        <f t="shared" si="6"/>
        <v>400</v>
      </c>
      <c r="I22" s="51">
        <f t="shared" si="6"/>
        <v>0</v>
      </c>
      <c r="J22" s="51">
        <f t="shared" si="6"/>
        <v>0</v>
      </c>
    </row>
    <row r="23" spans="1:10" ht="25.5" customHeight="1">
      <c r="A23" s="17"/>
      <c r="B23" s="17">
        <v>85295</v>
      </c>
      <c r="C23" s="17"/>
      <c r="D23" s="45" t="s">
        <v>34</v>
      </c>
      <c r="E23" s="19">
        <f aca="true" t="shared" si="7" ref="E23:J23">SUM(E24:E24)</f>
        <v>0</v>
      </c>
      <c r="F23" s="19">
        <f t="shared" si="7"/>
        <v>0</v>
      </c>
      <c r="G23" s="19">
        <f t="shared" si="7"/>
        <v>400</v>
      </c>
      <c r="H23" s="19">
        <f t="shared" si="7"/>
        <v>400</v>
      </c>
      <c r="I23" s="19">
        <f t="shared" si="7"/>
        <v>0</v>
      </c>
      <c r="J23" s="19">
        <f t="shared" si="7"/>
        <v>0</v>
      </c>
    </row>
    <row r="24" spans="1:10" ht="23.25" customHeight="1">
      <c r="A24" s="17"/>
      <c r="B24" s="17"/>
      <c r="C24" s="18">
        <v>3020</v>
      </c>
      <c r="D24" s="35" t="s">
        <v>33</v>
      </c>
      <c r="E24" s="20">
        <v>0</v>
      </c>
      <c r="F24" s="20">
        <v>0</v>
      </c>
      <c r="G24" s="20">
        <v>400</v>
      </c>
      <c r="H24" s="20">
        <v>400</v>
      </c>
      <c r="I24" s="20">
        <v>0</v>
      </c>
      <c r="J24" s="20">
        <v>0</v>
      </c>
    </row>
    <row r="25" spans="1:11" ht="22.5" customHeight="1">
      <c r="A25" s="70" t="s">
        <v>10</v>
      </c>
      <c r="B25" s="71"/>
      <c r="C25" s="71"/>
      <c r="D25" s="72"/>
      <c r="E25" s="52">
        <f aca="true" t="shared" si="8" ref="E25:J25">E13+E22+E6+E19</f>
        <v>0</v>
      </c>
      <c r="F25" s="52">
        <f t="shared" si="8"/>
        <v>0</v>
      </c>
      <c r="G25" s="52">
        <f t="shared" si="8"/>
        <v>27147</v>
      </c>
      <c r="H25" s="52">
        <f t="shared" si="8"/>
        <v>27147</v>
      </c>
      <c r="I25" s="52">
        <f t="shared" si="8"/>
        <v>1047</v>
      </c>
      <c r="J25" s="52">
        <f t="shared" si="8"/>
        <v>1047</v>
      </c>
      <c r="K25" s="1"/>
    </row>
    <row r="26" spans="1:11" ht="19.5" customHeight="1">
      <c r="A26" s="73" t="s">
        <v>13</v>
      </c>
      <c r="B26" s="74"/>
      <c r="C26" s="74"/>
      <c r="D26" s="74"/>
      <c r="E26" s="75">
        <f>E25-F25</f>
        <v>0</v>
      </c>
      <c r="F26" s="76"/>
      <c r="G26" s="75">
        <f>G25-H25</f>
        <v>0</v>
      </c>
      <c r="H26" s="76"/>
      <c r="I26" s="75">
        <f>I25-J25</f>
        <v>0</v>
      </c>
      <c r="J26" s="76"/>
      <c r="K26" s="1"/>
    </row>
    <row r="27" spans="1:11" ht="15" customHeight="1">
      <c r="A27" s="30"/>
      <c r="B27" s="31"/>
      <c r="C27" s="31"/>
      <c r="D27" s="31"/>
      <c r="E27" s="32"/>
      <c r="F27" s="33"/>
      <c r="G27" s="32"/>
      <c r="H27" s="33"/>
      <c r="I27" s="32"/>
      <c r="J27" s="33"/>
      <c r="K27" s="1"/>
    </row>
    <row r="28" spans="1:10" ht="23.25" customHeight="1">
      <c r="A28" s="4"/>
      <c r="B28" s="5"/>
      <c r="C28" s="5"/>
      <c r="D28" s="6" t="s">
        <v>11</v>
      </c>
      <c r="E28" s="5"/>
      <c r="F28" s="5"/>
      <c r="G28" s="5"/>
      <c r="H28" s="5"/>
      <c r="I28" s="5"/>
      <c r="J28" s="5"/>
    </row>
    <row r="29" spans="1:10" ht="15">
      <c r="A29" s="2"/>
      <c r="B29" s="22"/>
      <c r="C29" s="22"/>
      <c r="D29" s="7" t="s">
        <v>25</v>
      </c>
      <c r="E29" s="9"/>
      <c r="F29" s="9"/>
      <c r="G29" s="9"/>
      <c r="H29" s="9"/>
      <c r="I29" s="9"/>
      <c r="J29" s="9"/>
    </row>
    <row r="30" spans="1:10" s="47" customFormat="1" ht="17.25" customHeight="1">
      <c r="A30" s="2"/>
      <c r="B30" s="22"/>
      <c r="C30" s="22"/>
      <c r="D30" s="46">
        <v>3020</v>
      </c>
      <c r="E30" s="23">
        <f aca="true" t="shared" si="9" ref="E30:J30">E18+E24</f>
        <v>0</v>
      </c>
      <c r="F30" s="23">
        <f t="shared" si="9"/>
        <v>0</v>
      </c>
      <c r="G30" s="23">
        <f t="shared" si="9"/>
        <v>8300</v>
      </c>
      <c r="H30" s="23">
        <f t="shared" si="9"/>
        <v>8300</v>
      </c>
      <c r="I30" s="23">
        <f t="shared" si="9"/>
        <v>0</v>
      </c>
      <c r="J30" s="23">
        <f t="shared" si="9"/>
        <v>0</v>
      </c>
    </row>
    <row r="31" spans="1:10" s="47" customFormat="1" ht="17.25" customHeight="1">
      <c r="A31" s="2"/>
      <c r="B31" s="22"/>
      <c r="C31" s="22"/>
      <c r="D31" s="46">
        <v>4040</v>
      </c>
      <c r="E31" s="23">
        <f aca="true" t="shared" si="10" ref="E31:J31">E8</f>
        <v>0</v>
      </c>
      <c r="F31" s="23">
        <f t="shared" si="10"/>
        <v>0</v>
      </c>
      <c r="G31" s="23">
        <f t="shared" si="10"/>
        <v>0</v>
      </c>
      <c r="H31" s="23">
        <f t="shared" si="10"/>
        <v>3300</v>
      </c>
      <c r="I31" s="23">
        <f t="shared" si="10"/>
        <v>0</v>
      </c>
      <c r="J31" s="23">
        <f t="shared" si="10"/>
        <v>0</v>
      </c>
    </row>
    <row r="32" spans="1:10" s="47" customFormat="1" ht="17.25" customHeight="1">
      <c r="A32" s="2"/>
      <c r="B32" s="22"/>
      <c r="C32" s="22"/>
      <c r="D32" s="46">
        <v>4130</v>
      </c>
      <c r="E32" s="23">
        <f aca="true" t="shared" si="11" ref="E32:J32">E21</f>
        <v>0</v>
      </c>
      <c r="F32" s="23">
        <f t="shared" si="11"/>
        <v>0</v>
      </c>
      <c r="G32" s="23">
        <f t="shared" si="11"/>
        <v>1047</v>
      </c>
      <c r="H32" s="23">
        <f t="shared" si="11"/>
        <v>1047</v>
      </c>
      <c r="I32" s="23">
        <f t="shared" si="11"/>
        <v>1047</v>
      </c>
      <c r="J32" s="23">
        <f t="shared" si="11"/>
        <v>1047</v>
      </c>
    </row>
    <row r="33" spans="1:10" s="47" customFormat="1" ht="17.25" customHeight="1">
      <c r="A33" s="2"/>
      <c r="B33" s="22"/>
      <c r="C33" s="22"/>
      <c r="D33" s="46">
        <v>4210</v>
      </c>
      <c r="E33" s="23">
        <f aca="true" t="shared" si="12" ref="E33:J34">E9</f>
        <v>0</v>
      </c>
      <c r="F33" s="23">
        <f t="shared" si="12"/>
        <v>0</v>
      </c>
      <c r="G33" s="23">
        <f t="shared" si="12"/>
        <v>13000</v>
      </c>
      <c r="H33" s="23">
        <f t="shared" si="12"/>
        <v>0</v>
      </c>
      <c r="I33" s="23">
        <f t="shared" si="12"/>
        <v>0</v>
      </c>
      <c r="J33" s="23">
        <f t="shared" si="12"/>
        <v>0</v>
      </c>
    </row>
    <row r="34" spans="1:10" s="47" customFormat="1" ht="17.25" customHeight="1">
      <c r="A34" s="2"/>
      <c r="B34" s="22"/>
      <c r="C34" s="22"/>
      <c r="D34" s="46">
        <v>4370</v>
      </c>
      <c r="E34" s="23">
        <f t="shared" si="12"/>
        <v>0</v>
      </c>
      <c r="F34" s="23">
        <f t="shared" si="12"/>
        <v>0</v>
      </c>
      <c r="G34" s="23">
        <f t="shared" si="12"/>
        <v>0</v>
      </c>
      <c r="H34" s="23">
        <f t="shared" si="12"/>
        <v>13000</v>
      </c>
      <c r="I34" s="23">
        <f t="shared" si="12"/>
        <v>0</v>
      </c>
      <c r="J34" s="23">
        <f t="shared" si="12"/>
        <v>0</v>
      </c>
    </row>
    <row r="35" spans="1:10" s="47" customFormat="1" ht="17.25" customHeight="1">
      <c r="A35" s="2"/>
      <c r="B35" s="22"/>
      <c r="C35" s="22"/>
      <c r="D35" s="46">
        <v>4410</v>
      </c>
      <c r="E35" s="23">
        <f aca="true" t="shared" si="13" ref="E35:J35">E15+E11</f>
        <v>0</v>
      </c>
      <c r="F35" s="23">
        <f t="shared" si="13"/>
        <v>0</v>
      </c>
      <c r="G35" s="23">
        <f t="shared" si="13"/>
        <v>4500</v>
      </c>
      <c r="H35" s="23">
        <f t="shared" si="13"/>
        <v>0</v>
      </c>
      <c r="I35" s="23">
        <f t="shared" si="13"/>
        <v>0</v>
      </c>
      <c r="J35" s="23">
        <f t="shared" si="13"/>
        <v>0</v>
      </c>
    </row>
    <row r="36" spans="1:10" s="47" customFormat="1" ht="17.25" customHeight="1">
      <c r="A36" s="2"/>
      <c r="B36" s="22"/>
      <c r="C36" s="22"/>
      <c r="D36" s="46">
        <v>4430</v>
      </c>
      <c r="E36" s="23">
        <f aca="true" t="shared" si="14" ref="E36:J36">E12</f>
        <v>0</v>
      </c>
      <c r="F36" s="23">
        <f t="shared" si="14"/>
        <v>0</v>
      </c>
      <c r="G36" s="23">
        <f t="shared" si="14"/>
        <v>300</v>
      </c>
      <c r="H36" s="23">
        <f t="shared" si="14"/>
        <v>0</v>
      </c>
      <c r="I36" s="23">
        <f t="shared" si="14"/>
        <v>0</v>
      </c>
      <c r="J36" s="23">
        <f t="shared" si="14"/>
        <v>0</v>
      </c>
    </row>
    <row r="37" spans="1:10" s="47" customFormat="1" ht="17.25" customHeight="1">
      <c r="A37" s="2"/>
      <c r="B37" s="22"/>
      <c r="C37" s="22"/>
      <c r="D37" s="46">
        <v>4700</v>
      </c>
      <c r="E37" s="23">
        <f aca="true" t="shared" si="15" ref="E37:J37">E16</f>
        <v>0</v>
      </c>
      <c r="F37" s="23">
        <f t="shared" si="15"/>
        <v>0</v>
      </c>
      <c r="G37" s="23">
        <f t="shared" si="15"/>
        <v>0</v>
      </c>
      <c r="H37" s="23">
        <f t="shared" si="15"/>
        <v>1500</v>
      </c>
      <c r="I37" s="23">
        <f t="shared" si="15"/>
        <v>0</v>
      </c>
      <c r="J37" s="23">
        <f t="shared" si="15"/>
        <v>0</v>
      </c>
    </row>
    <row r="38" spans="1:10" ht="15">
      <c r="A38" s="29"/>
      <c r="B38" s="28"/>
      <c r="C38" s="28"/>
      <c r="D38" s="7" t="s">
        <v>26</v>
      </c>
      <c r="E38" s="9">
        <f aca="true" t="shared" si="16" ref="E38:J38">SUM(E30:E37)</f>
        <v>0</v>
      </c>
      <c r="F38" s="9">
        <f t="shared" si="16"/>
        <v>0</v>
      </c>
      <c r="G38" s="9">
        <f t="shared" si="16"/>
        <v>27147</v>
      </c>
      <c r="H38" s="9">
        <f t="shared" si="16"/>
        <v>27147</v>
      </c>
      <c r="I38" s="9">
        <f t="shared" si="16"/>
        <v>1047</v>
      </c>
      <c r="J38" s="9">
        <f t="shared" si="16"/>
        <v>1047</v>
      </c>
    </row>
    <row r="39" spans="1:10" ht="15">
      <c r="A39" s="2"/>
      <c r="B39" s="22"/>
      <c r="C39" s="22"/>
      <c r="D39" s="36" t="s">
        <v>13</v>
      </c>
      <c r="E39" s="68">
        <f>E38-F38</f>
        <v>0</v>
      </c>
      <c r="F39" s="69"/>
      <c r="G39" s="68">
        <f>G38-H38</f>
        <v>0</v>
      </c>
      <c r="H39" s="69"/>
      <c r="I39" s="68">
        <f>I38-J38</f>
        <v>0</v>
      </c>
      <c r="J39" s="69"/>
    </row>
    <row r="40" spans="1:10" ht="15">
      <c r="A40" s="37"/>
      <c r="B40" s="38"/>
      <c r="C40" s="38"/>
      <c r="D40" s="39"/>
      <c r="E40" s="40"/>
      <c r="F40" s="40"/>
      <c r="G40" s="40"/>
      <c r="H40" s="40"/>
      <c r="I40" s="40"/>
      <c r="J40" s="40"/>
    </row>
    <row r="41" spans="1:10" ht="22.5" customHeight="1">
      <c r="A41" s="41"/>
      <c r="B41" s="41"/>
      <c r="C41" s="41"/>
      <c r="D41" s="42" t="s">
        <v>14</v>
      </c>
      <c r="E41" s="41"/>
      <c r="F41" s="43"/>
      <c r="G41" s="41"/>
      <c r="H41" s="41"/>
      <c r="I41" s="34"/>
      <c r="J41" s="34"/>
    </row>
    <row r="42" spans="1:10" ht="15">
      <c r="A42" s="8"/>
      <c r="B42" s="8"/>
      <c r="C42" s="8"/>
      <c r="D42" s="8" t="s">
        <v>19</v>
      </c>
      <c r="E42" s="9">
        <f aca="true" t="shared" si="17" ref="E42:J42">E45+E46+E47+E48+E49</f>
        <v>0</v>
      </c>
      <c r="F42" s="9">
        <f t="shared" si="17"/>
        <v>0</v>
      </c>
      <c r="G42" s="9">
        <f t="shared" si="17"/>
        <v>27147</v>
      </c>
      <c r="H42" s="9">
        <f t="shared" si="17"/>
        <v>27147</v>
      </c>
      <c r="I42" s="9">
        <f t="shared" si="17"/>
        <v>1047</v>
      </c>
      <c r="J42" s="9">
        <f t="shared" si="17"/>
        <v>1047</v>
      </c>
    </row>
    <row r="43" spans="1:10" ht="15">
      <c r="A43" s="3"/>
      <c r="B43" s="3"/>
      <c r="C43" s="3"/>
      <c r="D43" s="11" t="s">
        <v>15</v>
      </c>
      <c r="E43" s="23">
        <f aca="true" t="shared" si="18" ref="E43:J43">E31</f>
        <v>0</v>
      </c>
      <c r="F43" s="23">
        <f t="shared" si="18"/>
        <v>0</v>
      </c>
      <c r="G43" s="23">
        <f t="shared" si="18"/>
        <v>0</v>
      </c>
      <c r="H43" s="23">
        <f t="shared" si="18"/>
        <v>3300</v>
      </c>
      <c r="I43" s="23">
        <f t="shared" si="18"/>
        <v>0</v>
      </c>
      <c r="J43" s="23">
        <f t="shared" si="18"/>
        <v>0</v>
      </c>
    </row>
    <row r="44" spans="1:10" ht="15">
      <c r="A44" s="10"/>
      <c r="B44" s="10" t="s">
        <v>20</v>
      </c>
      <c r="C44" s="10"/>
      <c r="D44" s="11" t="s">
        <v>16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15">
      <c r="A45" s="10"/>
      <c r="B45" s="10"/>
      <c r="C45" s="10"/>
      <c r="D45" s="11" t="s">
        <v>17</v>
      </c>
      <c r="E45" s="12">
        <f aca="true" t="shared" si="19" ref="E45:J45">SUM(E43:E44)</f>
        <v>0</v>
      </c>
      <c r="F45" s="12">
        <f t="shared" si="19"/>
        <v>0</v>
      </c>
      <c r="G45" s="12">
        <f t="shared" si="19"/>
        <v>0</v>
      </c>
      <c r="H45" s="12">
        <f t="shared" si="19"/>
        <v>3300</v>
      </c>
      <c r="I45" s="12">
        <f t="shared" si="19"/>
        <v>0</v>
      </c>
      <c r="J45" s="12">
        <f t="shared" si="19"/>
        <v>0</v>
      </c>
    </row>
    <row r="46" spans="1:10" ht="28.5">
      <c r="A46" s="10"/>
      <c r="B46" s="10"/>
      <c r="C46" s="10"/>
      <c r="D46" s="13" t="s">
        <v>18</v>
      </c>
      <c r="E46" s="12">
        <f aca="true" t="shared" si="20" ref="E46:J46">E35+E37+E33+E34+E36+E21</f>
        <v>0</v>
      </c>
      <c r="F46" s="12">
        <f t="shared" si="20"/>
        <v>0</v>
      </c>
      <c r="G46" s="12">
        <f t="shared" si="20"/>
        <v>18847</v>
      </c>
      <c r="H46" s="12">
        <f t="shared" si="20"/>
        <v>15547</v>
      </c>
      <c r="I46" s="12">
        <f t="shared" si="20"/>
        <v>1047</v>
      </c>
      <c r="J46" s="12">
        <f t="shared" si="20"/>
        <v>1047</v>
      </c>
    </row>
    <row r="47" spans="1:10" ht="15">
      <c r="A47" s="10"/>
      <c r="B47" s="10"/>
      <c r="C47" s="10"/>
      <c r="D47" s="13" t="s">
        <v>24</v>
      </c>
      <c r="E47" s="14">
        <f aca="true" t="shared" si="21" ref="E47:J47">E30</f>
        <v>0</v>
      </c>
      <c r="F47" s="14">
        <f t="shared" si="21"/>
        <v>0</v>
      </c>
      <c r="G47" s="14">
        <f t="shared" si="21"/>
        <v>8300</v>
      </c>
      <c r="H47" s="14">
        <f t="shared" si="21"/>
        <v>8300</v>
      </c>
      <c r="I47" s="14">
        <f t="shared" si="21"/>
        <v>0</v>
      </c>
      <c r="J47" s="14">
        <f t="shared" si="21"/>
        <v>0</v>
      </c>
    </row>
    <row r="48" spans="1:10" ht="15">
      <c r="A48" s="10"/>
      <c r="B48" s="10"/>
      <c r="C48" s="10"/>
      <c r="D48" s="11" t="s">
        <v>21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</row>
    <row r="49" spans="1:10" ht="15">
      <c r="A49" s="10"/>
      <c r="B49" s="10"/>
      <c r="C49" s="10"/>
      <c r="D49" s="11" t="s">
        <v>22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</row>
    <row r="50" spans="1:10" ht="15">
      <c r="A50" s="10"/>
      <c r="B50" s="28"/>
      <c r="C50" s="28"/>
      <c r="D50" s="8" t="s">
        <v>23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</row>
    <row r="51" spans="1:10" ht="57">
      <c r="A51" s="10"/>
      <c r="B51" s="10"/>
      <c r="C51" s="10"/>
      <c r="D51" s="13" t="s">
        <v>27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5">
      <c r="A52" s="10"/>
      <c r="B52" s="28"/>
      <c r="C52" s="28"/>
      <c r="D52" s="7" t="s">
        <v>12</v>
      </c>
      <c r="E52" s="9">
        <f aca="true" t="shared" si="22" ref="E52:J52">E42+E50</f>
        <v>0</v>
      </c>
      <c r="F52" s="9">
        <f t="shared" si="22"/>
        <v>0</v>
      </c>
      <c r="G52" s="9">
        <f t="shared" si="22"/>
        <v>27147</v>
      </c>
      <c r="H52" s="9">
        <f t="shared" si="22"/>
        <v>27147</v>
      </c>
      <c r="I52" s="9">
        <f t="shared" si="22"/>
        <v>1047</v>
      </c>
      <c r="J52" s="9">
        <f t="shared" si="22"/>
        <v>1047</v>
      </c>
    </row>
    <row r="53" spans="1:10" ht="15">
      <c r="A53" s="24"/>
      <c r="B53" s="24"/>
      <c r="C53" s="24"/>
      <c r="D53" s="25" t="s">
        <v>13</v>
      </c>
      <c r="E53" s="64">
        <f>E52-F52</f>
        <v>0</v>
      </c>
      <c r="F53" s="65"/>
      <c r="G53" s="64">
        <f>G52-H52</f>
        <v>0</v>
      </c>
      <c r="H53" s="65"/>
      <c r="I53" s="64">
        <f>I52-J52</f>
        <v>0</v>
      </c>
      <c r="J53" s="65"/>
    </row>
  </sheetData>
  <sheetProtection/>
  <mergeCells count="20">
    <mergeCell ref="A25:D25"/>
    <mergeCell ref="A26:D26"/>
    <mergeCell ref="E26:F26"/>
    <mergeCell ref="G26:H26"/>
    <mergeCell ref="I26:J26"/>
    <mergeCell ref="A1:J1"/>
    <mergeCell ref="A2:J2"/>
    <mergeCell ref="A4:A5"/>
    <mergeCell ref="B4:B5"/>
    <mergeCell ref="C4:C5"/>
    <mergeCell ref="E53:F53"/>
    <mergeCell ref="G53:H53"/>
    <mergeCell ref="I53:J53"/>
    <mergeCell ref="D4:D5"/>
    <mergeCell ref="E4:F4"/>
    <mergeCell ref="G4:H4"/>
    <mergeCell ref="I4:J4"/>
    <mergeCell ref="E39:F39"/>
    <mergeCell ref="G39:H39"/>
    <mergeCell ref="I39:J39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884/11 
Zarządu Powiatu w Stargardzie Szczecińskim
z dnia 10 listopada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90" zoomScaleNormal="90" workbookViewId="0" topLeftCell="A57">
      <selection activeCell="D55" sqref="D55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6.71093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6.5" customHeight="1">
      <c r="A2" s="80" t="s">
        <v>31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83" t="s">
        <v>1</v>
      </c>
      <c r="B4" s="83" t="s">
        <v>2</v>
      </c>
      <c r="C4" s="66" t="s">
        <v>3</v>
      </c>
      <c r="D4" s="66" t="s">
        <v>4</v>
      </c>
      <c r="E4" s="67" t="s">
        <v>5</v>
      </c>
      <c r="F4" s="67"/>
      <c r="G4" s="67" t="s">
        <v>6</v>
      </c>
      <c r="H4" s="67"/>
      <c r="I4" s="67" t="s">
        <v>7</v>
      </c>
      <c r="J4" s="67"/>
    </row>
    <row r="5" spans="1:11" ht="21.75" customHeight="1">
      <c r="A5" s="83"/>
      <c r="B5" s="83"/>
      <c r="C5" s="66"/>
      <c r="D5" s="66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1" ht="21.75" customHeight="1">
      <c r="A6" s="84" t="s">
        <v>36</v>
      </c>
      <c r="B6" s="85"/>
      <c r="C6" s="85"/>
      <c r="D6" s="86"/>
      <c r="E6" s="48">
        <f aca="true" t="shared" si="0" ref="E6:J6">E7+E14+E19</f>
        <v>0</v>
      </c>
      <c r="F6" s="48">
        <f t="shared" si="0"/>
        <v>0</v>
      </c>
      <c r="G6" s="48">
        <f t="shared" si="0"/>
        <v>16300</v>
      </c>
      <c r="H6" s="48">
        <f t="shared" si="0"/>
        <v>24600</v>
      </c>
      <c r="I6" s="48">
        <f t="shared" si="0"/>
        <v>0</v>
      </c>
      <c r="J6" s="48">
        <f t="shared" si="0"/>
        <v>0</v>
      </c>
      <c r="K6" s="16"/>
    </row>
    <row r="7" spans="1:11" ht="21.75" customHeight="1">
      <c r="A7" s="84" t="s">
        <v>42</v>
      </c>
      <c r="B7" s="85"/>
      <c r="C7" s="85"/>
      <c r="D7" s="86"/>
      <c r="E7" s="48">
        <f aca="true" t="shared" si="1" ref="E7:J7">E8+E11</f>
        <v>0</v>
      </c>
      <c r="F7" s="48">
        <f t="shared" si="1"/>
        <v>0</v>
      </c>
      <c r="G7" s="48">
        <f t="shared" si="1"/>
        <v>0</v>
      </c>
      <c r="H7" s="48">
        <f t="shared" si="1"/>
        <v>8300</v>
      </c>
      <c r="I7" s="48">
        <f t="shared" si="1"/>
        <v>0</v>
      </c>
      <c r="J7" s="48">
        <f t="shared" si="1"/>
        <v>0</v>
      </c>
      <c r="K7" s="16"/>
    </row>
    <row r="8" spans="1:10" ht="24" customHeight="1">
      <c r="A8" s="49">
        <v>801</v>
      </c>
      <c r="B8" s="49"/>
      <c r="C8" s="49"/>
      <c r="D8" s="50" t="s">
        <v>28</v>
      </c>
      <c r="E8" s="51">
        <f>E9</f>
        <v>0</v>
      </c>
      <c r="F8" s="51">
        <f aca="true" t="shared" si="2" ref="F8:J9">F9</f>
        <v>0</v>
      </c>
      <c r="G8" s="51">
        <f t="shared" si="2"/>
        <v>0</v>
      </c>
      <c r="H8" s="51">
        <f t="shared" si="2"/>
        <v>7900</v>
      </c>
      <c r="I8" s="51">
        <f t="shared" si="2"/>
        <v>0</v>
      </c>
      <c r="J8" s="51">
        <f t="shared" si="2"/>
        <v>0</v>
      </c>
    </row>
    <row r="9" spans="1:10" ht="26.25" customHeight="1">
      <c r="A9" s="17"/>
      <c r="B9" s="17">
        <v>80195</v>
      </c>
      <c r="C9" s="17"/>
      <c r="D9" s="45" t="s">
        <v>34</v>
      </c>
      <c r="E9" s="19">
        <f>E10</f>
        <v>0</v>
      </c>
      <c r="F9" s="19">
        <f t="shared" si="2"/>
        <v>0</v>
      </c>
      <c r="G9" s="19">
        <f t="shared" si="2"/>
        <v>0</v>
      </c>
      <c r="H9" s="19">
        <f t="shared" si="2"/>
        <v>7900</v>
      </c>
      <c r="I9" s="19">
        <f t="shared" si="2"/>
        <v>0</v>
      </c>
      <c r="J9" s="19">
        <f t="shared" si="2"/>
        <v>0</v>
      </c>
    </row>
    <row r="10" spans="1:10" ht="23.25" customHeight="1">
      <c r="A10" s="17"/>
      <c r="B10" s="17"/>
      <c r="C10" s="18">
        <v>3020</v>
      </c>
      <c r="D10" s="35" t="s">
        <v>33</v>
      </c>
      <c r="E10" s="20">
        <v>0</v>
      </c>
      <c r="F10" s="20">
        <v>0</v>
      </c>
      <c r="G10" s="20">
        <v>0</v>
      </c>
      <c r="H10" s="20">
        <v>7900</v>
      </c>
      <c r="I10" s="20">
        <v>0</v>
      </c>
      <c r="J10" s="20">
        <v>0</v>
      </c>
    </row>
    <row r="11" spans="1:10" ht="24" customHeight="1">
      <c r="A11" s="49">
        <v>852</v>
      </c>
      <c r="B11" s="49"/>
      <c r="C11" s="49"/>
      <c r="D11" s="50" t="s">
        <v>35</v>
      </c>
      <c r="E11" s="51">
        <f aca="true" t="shared" si="3" ref="E11:J11">E12</f>
        <v>0</v>
      </c>
      <c r="F11" s="51">
        <f t="shared" si="3"/>
        <v>0</v>
      </c>
      <c r="G11" s="51">
        <f t="shared" si="3"/>
        <v>0</v>
      </c>
      <c r="H11" s="51">
        <f t="shared" si="3"/>
        <v>400</v>
      </c>
      <c r="I11" s="51">
        <f t="shared" si="3"/>
        <v>0</v>
      </c>
      <c r="J11" s="51">
        <f t="shared" si="3"/>
        <v>0</v>
      </c>
    </row>
    <row r="12" spans="1:10" ht="25.5" customHeight="1">
      <c r="A12" s="17"/>
      <c r="B12" s="17">
        <v>85295</v>
      </c>
      <c r="C12" s="17"/>
      <c r="D12" s="45" t="s">
        <v>34</v>
      </c>
      <c r="E12" s="19">
        <f aca="true" t="shared" si="4" ref="E12:J12">SUM(E13:E13)</f>
        <v>0</v>
      </c>
      <c r="F12" s="19">
        <f t="shared" si="4"/>
        <v>0</v>
      </c>
      <c r="G12" s="19">
        <f t="shared" si="4"/>
        <v>0</v>
      </c>
      <c r="H12" s="19">
        <f t="shared" si="4"/>
        <v>400</v>
      </c>
      <c r="I12" s="19">
        <f t="shared" si="4"/>
        <v>0</v>
      </c>
      <c r="J12" s="19">
        <f t="shared" si="4"/>
        <v>0</v>
      </c>
    </row>
    <row r="13" spans="1:10" ht="23.25" customHeight="1">
      <c r="A13" s="17"/>
      <c r="B13" s="17"/>
      <c r="C13" s="18">
        <v>3020</v>
      </c>
      <c r="D13" s="35" t="s">
        <v>33</v>
      </c>
      <c r="E13" s="20">
        <v>0</v>
      </c>
      <c r="F13" s="20">
        <v>0</v>
      </c>
      <c r="G13" s="20">
        <v>0</v>
      </c>
      <c r="H13" s="20">
        <v>400</v>
      </c>
      <c r="I13" s="20">
        <v>0</v>
      </c>
      <c r="J13" s="20">
        <v>0</v>
      </c>
    </row>
    <row r="14" spans="1:11" ht="21.75" customHeight="1">
      <c r="A14" s="84" t="s">
        <v>51</v>
      </c>
      <c r="B14" s="85"/>
      <c r="C14" s="85"/>
      <c r="D14" s="86"/>
      <c r="E14" s="48">
        <f aca="true" t="shared" si="5" ref="E14:J15">E15</f>
        <v>0</v>
      </c>
      <c r="F14" s="48">
        <f t="shared" si="5"/>
        <v>0</v>
      </c>
      <c r="G14" s="48">
        <f t="shared" si="5"/>
        <v>13000</v>
      </c>
      <c r="H14" s="48">
        <f t="shared" si="5"/>
        <v>13000</v>
      </c>
      <c r="I14" s="48">
        <f t="shared" si="5"/>
        <v>0</v>
      </c>
      <c r="J14" s="48">
        <f t="shared" si="5"/>
        <v>0</v>
      </c>
      <c r="K14" s="16"/>
    </row>
    <row r="15" spans="1:10" ht="24" customHeight="1">
      <c r="A15" s="49">
        <v>750</v>
      </c>
      <c r="B15" s="49"/>
      <c r="C15" s="49"/>
      <c r="D15" s="50" t="s">
        <v>48</v>
      </c>
      <c r="E15" s="51">
        <f t="shared" si="5"/>
        <v>0</v>
      </c>
      <c r="F15" s="51">
        <f t="shared" si="5"/>
        <v>0</v>
      </c>
      <c r="G15" s="51">
        <f t="shared" si="5"/>
        <v>13000</v>
      </c>
      <c r="H15" s="51">
        <f t="shared" si="5"/>
        <v>13000</v>
      </c>
      <c r="I15" s="51">
        <f t="shared" si="5"/>
        <v>0</v>
      </c>
      <c r="J15" s="51">
        <f t="shared" si="5"/>
        <v>0</v>
      </c>
    </row>
    <row r="16" spans="1:10" ht="26.25" customHeight="1">
      <c r="A16" s="17"/>
      <c r="B16" s="17">
        <v>75020</v>
      </c>
      <c r="C16" s="17"/>
      <c r="D16" s="45" t="s">
        <v>49</v>
      </c>
      <c r="E16" s="19">
        <f aca="true" t="shared" si="6" ref="E16:J16">E17+E18</f>
        <v>0</v>
      </c>
      <c r="F16" s="19">
        <f t="shared" si="6"/>
        <v>0</v>
      </c>
      <c r="G16" s="19">
        <f t="shared" si="6"/>
        <v>13000</v>
      </c>
      <c r="H16" s="19">
        <f t="shared" si="6"/>
        <v>13000</v>
      </c>
      <c r="I16" s="19">
        <f t="shared" si="6"/>
        <v>0</v>
      </c>
      <c r="J16" s="19">
        <f t="shared" si="6"/>
        <v>0</v>
      </c>
    </row>
    <row r="17" spans="1:10" ht="23.25" customHeight="1">
      <c r="A17" s="17"/>
      <c r="B17" s="17"/>
      <c r="C17" s="18">
        <v>4210</v>
      </c>
      <c r="D17" s="35" t="s">
        <v>44</v>
      </c>
      <c r="E17" s="20">
        <v>0</v>
      </c>
      <c r="F17" s="20">
        <v>0</v>
      </c>
      <c r="G17" s="20">
        <v>13000</v>
      </c>
      <c r="H17" s="20">
        <v>0</v>
      </c>
      <c r="I17" s="20">
        <v>0</v>
      </c>
      <c r="J17" s="20">
        <v>0</v>
      </c>
    </row>
    <row r="18" spans="1:10" ht="48.75" customHeight="1">
      <c r="A18" s="17"/>
      <c r="B18" s="17"/>
      <c r="C18" s="18">
        <v>4370</v>
      </c>
      <c r="D18" s="35" t="s">
        <v>50</v>
      </c>
      <c r="E18" s="20">
        <v>0</v>
      </c>
      <c r="F18" s="20">
        <v>0</v>
      </c>
      <c r="G18" s="20">
        <v>0</v>
      </c>
      <c r="H18" s="20">
        <v>13000</v>
      </c>
      <c r="I18" s="20">
        <v>0</v>
      </c>
      <c r="J18" s="20">
        <v>0</v>
      </c>
    </row>
    <row r="19" spans="1:11" ht="21.75" customHeight="1">
      <c r="A19" s="84" t="s">
        <v>54</v>
      </c>
      <c r="B19" s="85"/>
      <c r="C19" s="85"/>
      <c r="D19" s="86"/>
      <c r="E19" s="48">
        <f aca="true" t="shared" si="7" ref="E19:J19">E20</f>
        <v>0</v>
      </c>
      <c r="F19" s="48">
        <f t="shared" si="7"/>
        <v>0</v>
      </c>
      <c r="G19" s="48">
        <f t="shared" si="7"/>
        <v>3300</v>
      </c>
      <c r="H19" s="48">
        <f t="shared" si="7"/>
        <v>3300</v>
      </c>
      <c r="I19" s="48">
        <f t="shared" si="7"/>
        <v>0</v>
      </c>
      <c r="J19" s="48">
        <f t="shared" si="7"/>
        <v>0</v>
      </c>
      <c r="K19" s="16"/>
    </row>
    <row r="20" spans="1:10" ht="24" customHeight="1">
      <c r="A20" s="49">
        <v>750</v>
      </c>
      <c r="B20" s="49"/>
      <c r="C20" s="49"/>
      <c r="D20" s="50" t="s">
        <v>48</v>
      </c>
      <c r="E20" s="51">
        <f aca="true" t="shared" si="8" ref="E20:J20">E21</f>
        <v>0</v>
      </c>
      <c r="F20" s="51">
        <f t="shared" si="8"/>
        <v>0</v>
      </c>
      <c r="G20" s="51">
        <f t="shared" si="8"/>
        <v>3300</v>
      </c>
      <c r="H20" s="51">
        <f t="shared" si="8"/>
        <v>3300</v>
      </c>
      <c r="I20" s="51">
        <f t="shared" si="8"/>
        <v>0</v>
      </c>
      <c r="J20" s="51">
        <f t="shared" si="8"/>
        <v>0</v>
      </c>
    </row>
    <row r="21" spans="1:10" ht="26.25" customHeight="1">
      <c r="A21" s="17"/>
      <c r="B21" s="17">
        <v>75020</v>
      </c>
      <c r="C21" s="17"/>
      <c r="D21" s="45" t="s">
        <v>49</v>
      </c>
      <c r="E21" s="19">
        <f aca="true" t="shared" si="9" ref="E21:J21">SUM(E22:E24)</f>
        <v>0</v>
      </c>
      <c r="F21" s="19">
        <f t="shared" si="9"/>
        <v>0</v>
      </c>
      <c r="G21" s="19">
        <f t="shared" si="9"/>
        <v>3300</v>
      </c>
      <c r="H21" s="19">
        <f t="shared" si="9"/>
        <v>3300</v>
      </c>
      <c r="I21" s="19">
        <f t="shared" si="9"/>
        <v>0</v>
      </c>
      <c r="J21" s="19">
        <f t="shared" si="9"/>
        <v>0</v>
      </c>
    </row>
    <row r="22" spans="1:10" s="54" customFormat="1" ht="26.25" customHeight="1">
      <c r="A22" s="18"/>
      <c r="B22" s="18"/>
      <c r="C22" s="18">
        <v>4040</v>
      </c>
      <c r="D22" s="53" t="s">
        <v>52</v>
      </c>
      <c r="E22" s="20">
        <v>0</v>
      </c>
      <c r="F22" s="20">
        <v>0</v>
      </c>
      <c r="G22" s="20">
        <v>0</v>
      </c>
      <c r="H22" s="20">
        <v>3300</v>
      </c>
      <c r="I22" s="20">
        <v>0</v>
      </c>
      <c r="J22" s="20">
        <v>0</v>
      </c>
    </row>
    <row r="23" spans="1:10" ht="26.25" customHeight="1">
      <c r="A23" s="17"/>
      <c r="B23" s="17"/>
      <c r="C23" s="18">
        <v>4410</v>
      </c>
      <c r="D23" s="35" t="s">
        <v>46</v>
      </c>
      <c r="E23" s="20">
        <v>0</v>
      </c>
      <c r="F23" s="20">
        <v>0</v>
      </c>
      <c r="G23" s="20">
        <v>3000</v>
      </c>
      <c r="H23" s="20">
        <v>0</v>
      </c>
      <c r="I23" s="20">
        <v>0</v>
      </c>
      <c r="J23" s="20">
        <v>0</v>
      </c>
    </row>
    <row r="24" spans="1:10" ht="24" customHeight="1">
      <c r="A24" s="17"/>
      <c r="B24" s="17"/>
      <c r="C24" s="18">
        <v>4430</v>
      </c>
      <c r="D24" s="35" t="s">
        <v>53</v>
      </c>
      <c r="E24" s="20">
        <v>0</v>
      </c>
      <c r="F24" s="20">
        <v>0</v>
      </c>
      <c r="G24" s="20">
        <v>300</v>
      </c>
      <c r="H24" s="20">
        <v>0</v>
      </c>
      <c r="I24" s="20">
        <v>0</v>
      </c>
      <c r="J24" s="20">
        <v>0</v>
      </c>
    </row>
    <row r="25" spans="1:11" ht="21.75" customHeight="1">
      <c r="A25" s="84" t="s">
        <v>43</v>
      </c>
      <c r="B25" s="85"/>
      <c r="C25" s="85"/>
      <c r="D25" s="86"/>
      <c r="E25" s="48">
        <f aca="true" t="shared" si="10" ref="E25:J25">E26</f>
        <v>0</v>
      </c>
      <c r="F25" s="48">
        <f t="shared" si="10"/>
        <v>0</v>
      </c>
      <c r="G25" s="48">
        <f t="shared" si="10"/>
        <v>2000</v>
      </c>
      <c r="H25" s="48">
        <f t="shared" si="10"/>
        <v>0</v>
      </c>
      <c r="I25" s="48">
        <f t="shared" si="10"/>
        <v>0</v>
      </c>
      <c r="J25" s="48">
        <f t="shared" si="10"/>
        <v>0</v>
      </c>
      <c r="K25" s="16"/>
    </row>
    <row r="26" spans="1:10" ht="24" customHeight="1">
      <c r="A26" s="49">
        <v>801</v>
      </c>
      <c r="B26" s="49"/>
      <c r="C26" s="49"/>
      <c r="D26" s="50" t="s">
        <v>28</v>
      </c>
      <c r="E26" s="51">
        <f>E27</f>
        <v>0</v>
      </c>
      <c r="F26" s="51">
        <f aca="true" t="shared" si="11" ref="F26:J27">F27</f>
        <v>0</v>
      </c>
      <c r="G26" s="51">
        <f t="shared" si="11"/>
        <v>2000</v>
      </c>
      <c r="H26" s="51">
        <f t="shared" si="11"/>
        <v>0</v>
      </c>
      <c r="I26" s="51">
        <f t="shared" si="11"/>
        <v>0</v>
      </c>
      <c r="J26" s="51">
        <f t="shared" si="11"/>
        <v>0</v>
      </c>
    </row>
    <row r="27" spans="1:10" ht="26.25" customHeight="1">
      <c r="A27" s="17"/>
      <c r="B27" s="17">
        <v>80195</v>
      </c>
      <c r="C27" s="17"/>
      <c r="D27" s="45" t="s">
        <v>34</v>
      </c>
      <c r="E27" s="19">
        <f>E28</f>
        <v>0</v>
      </c>
      <c r="F27" s="19">
        <f t="shared" si="11"/>
        <v>0</v>
      </c>
      <c r="G27" s="19">
        <f t="shared" si="11"/>
        <v>2000</v>
      </c>
      <c r="H27" s="19">
        <f t="shared" si="11"/>
        <v>0</v>
      </c>
      <c r="I27" s="19">
        <f t="shared" si="11"/>
        <v>0</v>
      </c>
      <c r="J27" s="19">
        <f t="shared" si="11"/>
        <v>0</v>
      </c>
    </row>
    <row r="28" spans="1:10" ht="23.25" customHeight="1">
      <c r="A28" s="17"/>
      <c r="B28" s="17"/>
      <c r="C28" s="18">
        <v>3020</v>
      </c>
      <c r="D28" s="35" t="s">
        <v>33</v>
      </c>
      <c r="E28" s="20">
        <v>0</v>
      </c>
      <c r="F28" s="20">
        <v>0</v>
      </c>
      <c r="G28" s="20">
        <v>2000</v>
      </c>
      <c r="H28" s="20">
        <v>0</v>
      </c>
      <c r="I28" s="20">
        <v>0</v>
      </c>
      <c r="J28" s="20">
        <v>0</v>
      </c>
    </row>
    <row r="29" spans="1:11" ht="21.75" customHeight="1">
      <c r="A29" s="84" t="s">
        <v>30</v>
      </c>
      <c r="B29" s="85"/>
      <c r="C29" s="85"/>
      <c r="D29" s="86"/>
      <c r="E29" s="48">
        <f aca="true" t="shared" si="12" ref="E29:J29">E30</f>
        <v>0</v>
      </c>
      <c r="F29" s="48">
        <f t="shared" si="12"/>
        <v>0</v>
      </c>
      <c r="G29" s="48">
        <f t="shared" si="12"/>
        <v>2200</v>
      </c>
      <c r="H29" s="48">
        <f t="shared" si="12"/>
        <v>1500</v>
      </c>
      <c r="I29" s="48">
        <f t="shared" si="12"/>
        <v>0</v>
      </c>
      <c r="J29" s="48">
        <f t="shared" si="12"/>
        <v>0</v>
      </c>
      <c r="K29" s="16"/>
    </row>
    <row r="30" spans="1:10" ht="24" customHeight="1">
      <c r="A30" s="49">
        <v>801</v>
      </c>
      <c r="B30" s="49"/>
      <c r="C30" s="49"/>
      <c r="D30" s="50" t="s">
        <v>28</v>
      </c>
      <c r="E30" s="51">
        <f aca="true" t="shared" si="13" ref="E30:J30">E34+E31</f>
        <v>0</v>
      </c>
      <c r="F30" s="51">
        <f t="shared" si="13"/>
        <v>0</v>
      </c>
      <c r="G30" s="51">
        <f t="shared" si="13"/>
        <v>2200</v>
      </c>
      <c r="H30" s="51">
        <f t="shared" si="13"/>
        <v>1500</v>
      </c>
      <c r="I30" s="51">
        <f t="shared" si="13"/>
        <v>0</v>
      </c>
      <c r="J30" s="51">
        <f t="shared" si="13"/>
        <v>0</v>
      </c>
    </row>
    <row r="31" spans="1:10" ht="26.25" customHeight="1">
      <c r="A31" s="17"/>
      <c r="B31" s="17">
        <v>80146</v>
      </c>
      <c r="C31" s="17"/>
      <c r="D31" s="45" t="s">
        <v>45</v>
      </c>
      <c r="E31" s="19">
        <f aca="true" t="shared" si="14" ref="E31:J31">E32+E33</f>
        <v>0</v>
      </c>
      <c r="F31" s="19">
        <f t="shared" si="14"/>
        <v>0</v>
      </c>
      <c r="G31" s="19">
        <f t="shared" si="14"/>
        <v>1500</v>
      </c>
      <c r="H31" s="19">
        <f t="shared" si="14"/>
        <v>1500</v>
      </c>
      <c r="I31" s="19">
        <f t="shared" si="14"/>
        <v>0</v>
      </c>
      <c r="J31" s="19">
        <f t="shared" si="14"/>
        <v>0</v>
      </c>
    </row>
    <row r="32" spans="1:10" ht="23.25" customHeight="1">
      <c r="A32" s="17"/>
      <c r="B32" s="17"/>
      <c r="C32" s="18">
        <v>4410</v>
      </c>
      <c r="D32" s="35" t="s">
        <v>46</v>
      </c>
      <c r="E32" s="20">
        <v>0</v>
      </c>
      <c r="F32" s="20">
        <v>0</v>
      </c>
      <c r="G32" s="20">
        <v>1500</v>
      </c>
      <c r="H32" s="20">
        <v>0</v>
      </c>
      <c r="I32" s="20">
        <v>0</v>
      </c>
      <c r="J32" s="20">
        <v>0</v>
      </c>
    </row>
    <row r="33" spans="1:10" ht="33.75" customHeight="1">
      <c r="A33" s="17"/>
      <c r="B33" s="17"/>
      <c r="C33" s="18">
        <v>4700</v>
      </c>
      <c r="D33" s="35" t="s">
        <v>47</v>
      </c>
      <c r="E33" s="20">
        <v>0</v>
      </c>
      <c r="F33" s="20">
        <v>0</v>
      </c>
      <c r="G33" s="20">
        <v>0</v>
      </c>
      <c r="H33" s="20">
        <v>1500</v>
      </c>
      <c r="I33" s="20">
        <v>0</v>
      </c>
      <c r="J33" s="20">
        <v>0</v>
      </c>
    </row>
    <row r="34" spans="1:10" ht="26.25" customHeight="1">
      <c r="A34" s="17"/>
      <c r="B34" s="17">
        <v>80195</v>
      </c>
      <c r="C34" s="17"/>
      <c r="D34" s="45" t="s">
        <v>34</v>
      </c>
      <c r="E34" s="19">
        <f aca="true" t="shared" si="15" ref="E34:J34">E35</f>
        <v>0</v>
      </c>
      <c r="F34" s="19">
        <f t="shared" si="15"/>
        <v>0</v>
      </c>
      <c r="G34" s="19">
        <f t="shared" si="15"/>
        <v>700</v>
      </c>
      <c r="H34" s="19">
        <f t="shared" si="15"/>
        <v>0</v>
      </c>
      <c r="I34" s="19">
        <f t="shared" si="15"/>
        <v>0</v>
      </c>
      <c r="J34" s="19">
        <f t="shared" si="15"/>
        <v>0</v>
      </c>
    </row>
    <row r="35" spans="1:10" ht="23.25" customHeight="1">
      <c r="A35" s="17"/>
      <c r="B35" s="17"/>
      <c r="C35" s="18">
        <v>3020</v>
      </c>
      <c r="D35" s="35" t="s">
        <v>33</v>
      </c>
      <c r="E35" s="20">
        <v>0</v>
      </c>
      <c r="F35" s="20">
        <v>0</v>
      </c>
      <c r="G35" s="20">
        <v>700</v>
      </c>
      <c r="H35" s="20">
        <v>0</v>
      </c>
      <c r="I35" s="20">
        <v>0</v>
      </c>
      <c r="J35" s="20">
        <v>0</v>
      </c>
    </row>
    <row r="36" spans="1:11" ht="21.75" customHeight="1">
      <c r="A36" s="84" t="s">
        <v>40</v>
      </c>
      <c r="B36" s="85"/>
      <c r="C36" s="85"/>
      <c r="D36" s="86"/>
      <c r="E36" s="48">
        <f aca="true" t="shared" si="16" ref="E36:J38">E37</f>
        <v>0</v>
      </c>
      <c r="F36" s="48">
        <f t="shared" si="16"/>
        <v>0</v>
      </c>
      <c r="G36" s="48">
        <f t="shared" si="16"/>
        <v>3200</v>
      </c>
      <c r="H36" s="48">
        <f t="shared" si="16"/>
        <v>0</v>
      </c>
      <c r="I36" s="48">
        <f t="shared" si="16"/>
        <v>0</v>
      </c>
      <c r="J36" s="48">
        <f t="shared" si="16"/>
        <v>0</v>
      </c>
      <c r="K36" s="16"/>
    </row>
    <row r="37" spans="1:10" ht="24" customHeight="1">
      <c r="A37" s="49">
        <v>801</v>
      </c>
      <c r="B37" s="49"/>
      <c r="C37" s="49"/>
      <c r="D37" s="50" t="s">
        <v>28</v>
      </c>
      <c r="E37" s="51">
        <f t="shared" si="16"/>
        <v>0</v>
      </c>
      <c r="F37" s="51">
        <f t="shared" si="16"/>
        <v>0</v>
      </c>
      <c r="G37" s="51">
        <f t="shared" si="16"/>
        <v>3200</v>
      </c>
      <c r="H37" s="51">
        <f t="shared" si="16"/>
        <v>0</v>
      </c>
      <c r="I37" s="51">
        <f t="shared" si="16"/>
        <v>0</v>
      </c>
      <c r="J37" s="51">
        <f t="shared" si="16"/>
        <v>0</v>
      </c>
    </row>
    <row r="38" spans="1:10" ht="26.25" customHeight="1">
      <c r="A38" s="17"/>
      <c r="B38" s="17">
        <v>80195</v>
      </c>
      <c r="C38" s="17"/>
      <c r="D38" s="45" t="s">
        <v>34</v>
      </c>
      <c r="E38" s="19">
        <f t="shared" si="16"/>
        <v>0</v>
      </c>
      <c r="F38" s="19">
        <f t="shared" si="16"/>
        <v>0</v>
      </c>
      <c r="G38" s="19">
        <f t="shared" si="16"/>
        <v>3200</v>
      </c>
      <c r="H38" s="19">
        <f t="shared" si="16"/>
        <v>0</v>
      </c>
      <c r="I38" s="19">
        <f t="shared" si="16"/>
        <v>0</v>
      </c>
      <c r="J38" s="19">
        <f t="shared" si="16"/>
        <v>0</v>
      </c>
    </row>
    <row r="39" spans="1:10" ht="23.25" customHeight="1">
      <c r="A39" s="17"/>
      <c r="B39" s="17"/>
      <c r="C39" s="18">
        <v>3020</v>
      </c>
      <c r="D39" s="35" t="s">
        <v>33</v>
      </c>
      <c r="E39" s="20">
        <v>0</v>
      </c>
      <c r="F39" s="20">
        <v>0</v>
      </c>
      <c r="G39" s="20">
        <v>3200</v>
      </c>
      <c r="H39" s="20">
        <v>0</v>
      </c>
      <c r="I39" s="20">
        <v>0</v>
      </c>
      <c r="J39" s="20">
        <v>0</v>
      </c>
    </row>
    <row r="40" spans="1:11" ht="21.75" customHeight="1">
      <c r="A40" s="84" t="s">
        <v>39</v>
      </c>
      <c r="B40" s="85"/>
      <c r="C40" s="85"/>
      <c r="D40" s="86"/>
      <c r="E40" s="48">
        <f aca="true" t="shared" si="17" ref="E40:J42">E41</f>
        <v>0</v>
      </c>
      <c r="F40" s="48">
        <f t="shared" si="17"/>
        <v>0</v>
      </c>
      <c r="G40" s="48">
        <f t="shared" si="17"/>
        <v>1200</v>
      </c>
      <c r="H40" s="48">
        <f t="shared" si="17"/>
        <v>0</v>
      </c>
      <c r="I40" s="48">
        <f t="shared" si="17"/>
        <v>0</v>
      </c>
      <c r="J40" s="48">
        <f t="shared" si="17"/>
        <v>0</v>
      </c>
      <c r="K40" s="16"/>
    </row>
    <row r="41" spans="1:10" ht="24" customHeight="1">
      <c r="A41" s="49">
        <v>801</v>
      </c>
      <c r="B41" s="49"/>
      <c r="C41" s="49"/>
      <c r="D41" s="50" t="s">
        <v>28</v>
      </c>
      <c r="E41" s="51">
        <f t="shared" si="17"/>
        <v>0</v>
      </c>
      <c r="F41" s="51">
        <f t="shared" si="17"/>
        <v>0</v>
      </c>
      <c r="G41" s="51">
        <f t="shared" si="17"/>
        <v>1200</v>
      </c>
      <c r="H41" s="51">
        <f t="shared" si="17"/>
        <v>0</v>
      </c>
      <c r="I41" s="51">
        <f t="shared" si="17"/>
        <v>0</v>
      </c>
      <c r="J41" s="51">
        <f t="shared" si="17"/>
        <v>0</v>
      </c>
    </row>
    <row r="42" spans="1:10" ht="26.25" customHeight="1">
      <c r="A42" s="17"/>
      <c r="B42" s="17">
        <v>80195</v>
      </c>
      <c r="C42" s="17"/>
      <c r="D42" s="45" t="s">
        <v>34</v>
      </c>
      <c r="E42" s="19">
        <f t="shared" si="17"/>
        <v>0</v>
      </c>
      <c r="F42" s="19">
        <f t="shared" si="17"/>
        <v>0</v>
      </c>
      <c r="G42" s="19">
        <f t="shared" si="17"/>
        <v>1200</v>
      </c>
      <c r="H42" s="19">
        <f t="shared" si="17"/>
        <v>0</v>
      </c>
      <c r="I42" s="19">
        <f t="shared" si="17"/>
        <v>0</v>
      </c>
      <c r="J42" s="19">
        <f t="shared" si="17"/>
        <v>0</v>
      </c>
    </row>
    <row r="43" spans="1:10" ht="23.25" customHeight="1">
      <c r="A43" s="17"/>
      <c r="B43" s="17"/>
      <c r="C43" s="18">
        <v>3020</v>
      </c>
      <c r="D43" s="35" t="s">
        <v>33</v>
      </c>
      <c r="E43" s="20">
        <v>0</v>
      </c>
      <c r="F43" s="20">
        <v>0</v>
      </c>
      <c r="G43" s="20">
        <v>1200</v>
      </c>
      <c r="H43" s="20">
        <v>0</v>
      </c>
      <c r="I43" s="20">
        <v>0</v>
      </c>
      <c r="J43" s="20">
        <v>0</v>
      </c>
    </row>
    <row r="44" spans="1:11" ht="21.75" customHeight="1">
      <c r="A44" s="84" t="s">
        <v>41</v>
      </c>
      <c r="B44" s="85"/>
      <c r="C44" s="85"/>
      <c r="D44" s="86"/>
      <c r="E44" s="48">
        <f aca="true" t="shared" si="18" ref="E44:J46">E45</f>
        <v>0</v>
      </c>
      <c r="F44" s="48">
        <f t="shared" si="18"/>
        <v>0</v>
      </c>
      <c r="G44" s="48">
        <f t="shared" si="18"/>
        <v>400</v>
      </c>
      <c r="H44" s="48">
        <f t="shared" si="18"/>
        <v>0</v>
      </c>
      <c r="I44" s="48">
        <f t="shared" si="18"/>
        <v>0</v>
      </c>
      <c r="J44" s="48">
        <f t="shared" si="18"/>
        <v>0</v>
      </c>
      <c r="K44" s="16"/>
    </row>
    <row r="45" spans="1:10" ht="24" customHeight="1">
      <c r="A45" s="49">
        <v>801</v>
      </c>
      <c r="B45" s="49"/>
      <c r="C45" s="49"/>
      <c r="D45" s="50" t="s">
        <v>28</v>
      </c>
      <c r="E45" s="51">
        <f t="shared" si="18"/>
        <v>0</v>
      </c>
      <c r="F45" s="51">
        <f t="shared" si="18"/>
        <v>0</v>
      </c>
      <c r="G45" s="51">
        <f t="shared" si="18"/>
        <v>400</v>
      </c>
      <c r="H45" s="51">
        <f t="shared" si="18"/>
        <v>0</v>
      </c>
      <c r="I45" s="51">
        <f t="shared" si="18"/>
        <v>0</v>
      </c>
      <c r="J45" s="51">
        <f t="shared" si="18"/>
        <v>0</v>
      </c>
    </row>
    <row r="46" spans="1:10" ht="26.25" customHeight="1">
      <c r="A46" s="17"/>
      <c r="B46" s="17">
        <v>80195</v>
      </c>
      <c r="C46" s="17"/>
      <c r="D46" s="45" t="s">
        <v>34</v>
      </c>
      <c r="E46" s="19">
        <f t="shared" si="18"/>
        <v>0</v>
      </c>
      <c r="F46" s="19">
        <f t="shared" si="18"/>
        <v>0</v>
      </c>
      <c r="G46" s="19">
        <f t="shared" si="18"/>
        <v>400</v>
      </c>
      <c r="H46" s="19">
        <f t="shared" si="18"/>
        <v>0</v>
      </c>
      <c r="I46" s="19">
        <f t="shared" si="18"/>
        <v>0</v>
      </c>
      <c r="J46" s="19">
        <f t="shared" si="18"/>
        <v>0</v>
      </c>
    </row>
    <row r="47" spans="1:10" ht="23.25" customHeight="1">
      <c r="A47" s="17"/>
      <c r="B47" s="17"/>
      <c r="C47" s="18">
        <v>3020</v>
      </c>
      <c r="D47" s="35" t="s">
        <v>33</v>
      </c>
      <c r="E47" s="20">
        <v>0</v>
      </c>
      <c r="F47" s="20">
        <v>0</v>
      </c>
      <c r="G47" s="20">
        <v>400</v>
      </c>
      <c r="H47" s="20">
        <v>0</v>
      </c>
      <c r="I47" s="20">
        <v>0</v>
      </c>
      <c r="J47" s="20">
        <v>0</v>
      </c>
    </row>
    <row r="48" spans="1:11" ht="21.75" customHeight="1">
      <c r="A48" s="84" t="s">
        <v>37</v>
      </c>
      <c r="B48" s="85"/>
      <c r="C48" s="85"/>
      <c r="D48" s="86"/>
      <c r="E48" s="48">
        <f aca="true" t="shared" si="19" ref="E48:J50">E49</f>
        <v>0</v>
      </c>
      <c r="F48" s="48">
        <f t="shared" si="19"/>
        <v>0</v>
      </c>
      <c r="G48" s="48">
        <f t="shared" si="19"/>
        <v>400</v>
      </c>
      <c r="H48" s="48">
        <f t="shared" si="19"/>
        <v>0</v>
      </c>
      <c r="I48" s="48">
        <f t="shared" si="19"/>
        <v>0</v>
      </c>
      <c r="J48" s="48">
        <f t="shared" si="19"/>
        <v>0</v>
      </c>
      <c r="K48" s="16"/>
    </row>
    <row r="49" spans="1:10" ht="24" customHeight="1">
      <c r="A49" s="49">
        <v>801</v>
      </c>
      <c r="B49" s="49"/>
      <c r="C49" s="49"/>
      <c r="D49" s="50" t="s">
        <v>28</v>
      </c>
      <c r="E49" s="51">
        <f t="shared" si="19"/>
        <v>0</v>
      </c>
      <c r="F49" s="51">
        <f t="shared" si="19"/>
        <v>0</v>
      </c>
      <c r="G49" s="51">
        <f t="shared" si="19"/>
        <v>400</v>
      </c>
      <c r="H49" s="51">
        <f t="shared" si="19"/>
        <v>0</v>
      </c>
      <c r="I49" s="51">
        <f t="shared" si="19"/>
        <v>0</v>
      </c>
      <c r="J49" s="51">
        <f t="shared" si="19"/>
        <v>0</v>
      </c>
    </row>
    <row r="50" spans="1:10" ht="26.25" customHeight="1">
      <c r="A50" s="17"/>
      <c r="B50" s="17">
        <v>80195</v>
      </c>
      <c r="C50" s="17"/>
      <c r="D50" s="45" t="s">
        <v>34</v>
      </c>
      <c r="E50" s="19">
        <f t="shared" si="19"/>
        <v>0</v>
      </c>
      <c r="F50" s="19">
        <f t="shared" si="19"/>
        <v>0</v>
      </c>
      <c r="G50" s="19">
        <f t="shared" si="19"/>
        <v>400</v>
      </c>
      <c r="H50" s="19">
        <f t="shared" si="19"/>
        <v>0</v>
      </c>
      <c r="I50" s="19">
        <f t="shared" si="19"/>
        <v>0</v>
      </c>
      <c r="J50" s="19">
        <f t="shared" si="19"/>
        <v>0</v>
      </c>
    </row>
    <row r="51" spans="1:10" ht="23.25" customHeight="1">
      <c r="A51" s="17"/>
      <c r="B51" s="17"/>
      <c r="C51" s="18">
        <v>3020</v>
      </c>
      <c r="D51" s="35" t="s">
        <v>33</v>
      </c>
      <c r="E51" s="20">
        <v>0</v>
      </c>
      <c r="F51" s="20">
        <v>0</v>
      </c>
      <c r="G51" s="20">
        <v>400</v>
      </c>
      <c r="H51" s="20">
        <v>0</v>
      </c>
      <c r="I51" s="20">
        <v>0</v>
      </c>
      <c r="J51" s="20">
        <v>0</v>
      </c>
    </row>
    <row r="52" spans="1:11" ht="21.75" customHeight="1">
      <c r="A52" s="84" t="s">
        <v>38</v>
      </c>
      <c r="B52" s="85"/>
      <c r="C52" s="85"/>
      <c r="D52" s="86"/>
      <c r="E52" s="48">
        <f aca="true" t="shared" si="20" ref="E52:J52">E53+E56</f>
        <v>0</v>
      </c>
      <c r="F52" s="48">
        <f t="shared" si="20"/>
        <v>0</v>
      </c>
      <c r="G52" s="48">
        <f t="shared" si="20"/>
        <v>400</v>
      </c>
      <c r="H52" s="48">
        <f t="shared" si="20"/>
        <v>1047</v>
      </c>
      <c r="I52" s="48">
        <f t="shared" si="20"/>
        <v>0</v>
      </c>
      <c r="J52" s="48">
        <f t="shared" si="20"/>
        <v>1047</v>
      </c>
      <c r="K52" s="16"/>
    </row>
    <row r="53" spans="1:11" ht="21.75" customHeight="1">
      <c r="A53" s="49">
        <v>851</v>
      </c>
      <c r="B53" s="49"/>
      <c r="C53" s="49"/>
      <c r="D53" s="61" t="s">
        <v>55</v>
      </c>
      <c r="E53" s="51">
        <f>E54</f>
        <v>0</v>
      </c>
      <c r="F53" s="51">
        <f aca="true" t="shared" si="21" ref="F53:J54">F54</f>
        <v>0</v>
      </c>
      <c r="G53" s="51">
        <f t="shared" si="21"/>
        <v>0</v>
      </c>
      <c r="H53" s="51">
        <f t="shared" si="21"/>
        <v>1047</v>
      </c>
      <c r="I53" s="51">
        <f t="shared" si="21"/>
        <v>0</v>
      </c>
      <c r="J53" s="51">
        <f t="shared" si="21"/>
        <v>1047</v>
      </c>
      <c r="K53" s="16"/>
    </row>
    <row r="54" spans="1:11" ht="47.25" customHeight="1">
      <c r="A54" s="63"/>
      <c r="B54" s="55">
        <v>85156</v>
      </c>
      <c r="C54" s="55"/>
      <c r="D54" s="57" t="s">
        <v>59</v>
      </c>
      <c r="E54" s="56">
        <f>E55</f>
        <v>0</v>
      </c>
      <c r="F54" s="56">
        <f t="shared" si="21"/>
        <v>0</v>
      </c>
      <c r="G54" s="56">
        <f t="shared" si="21"/>
        <v>0</v>
      </c>
      <c r="H54" s="56">
        <f t="shared" si="21"/>
        <v>1047</v>
      </c>
      <c r="I54" s="56">
        <f t="shared" si="21"/>
        <v>0</v>
      </c>
      <c r="J54" s="56">
        <f t="shared" si="21"/>
        <v>1047</v>
      </c>
      <c r="K54" s="16"/>
    </row>
    <row r="55" spans="1:11" ht="21.75" customHeight="1">
      <c r="A55" s="63"/>
      <c r="B55" s="55"/>
      <c r="C55" s="55">
        <v>4130</v>
      </c>
      <c r="D55" s="58" t="s">
        <v>56</v>
      </c>
      <c r="E55" s="56">
        <v>0</v>
      </c>
      <c r="F55" s="56">
        <v>0</v>
      </c>
      <c r="G55" s="56">
        <v>0</v>
      </c>
      <c r="H55" s="56">
        <v>1047</v>
      </c>
      <c r="I55" s="56"/>
      <c r="J55" s="56">
        <v>1047</v>
      </c>
      <c r="K55" s="16"/>
    </row>
    <row r="56" spans="1:10" ht="24" customHeight="1">
      <c r="A56" s="49">
        <v>852</v>
      </c>
      <c r="B56" s="49"/>
      <c r="C56" s="49"/>
      <c r="D56" s="50" t="s">
        <v>35</v>
      </c>
      <c r="E56" s="51">
        <f aca="true" t="shared" si="22" ref="E56:J56">E57</f>
        <v>0</v>
      </c>
      <c r="F56" s="51">
        <f t="shared" si="22"/>
        <v>0</v>
      </c>
      <c r="G56" s="51">
        <f t="shared" si="22"/>
        <v>400</v>
      </c>
      <c r="H56" s="51">
        <f t="shared" si="22"/>
        <v>0</v>
      </c>
      <c r="I56" s="51">
        <f t="shared" si="22"/>
        <v>0</v>
      </c>
      <c r="J56" s="51">
        <f t="shared" si="22"/>
        <v>0</v>
      </c>
    </row>
    <row r="57" spans="1:10" ht="25.5" customHeight="1">
      <c r="A57" s="17"/>
      <c r="B57" s="17">
        <v>85295</v>
      </c>
      <c r="C57" s="17"/>
      <c r="D57" s="45" t="s">
        <v>34</v>
      </c>
      <c r="E57" s="19">
        <f aca="true" t="shared" si="23" ref="E57:J57">SUM(E58:E58)</f>
        <v>0</v>
      </c>
      <c r="F57" s="19">
        <f t="shared" si="23"/>
        <v>0</v>
      </c>
      <c r="G57" s="19">
        <f t="shared" si="23"/>
        <v>400</v>
      </c>
      <c r="H57" s="19">
        <f t="shared" si="23"/>
        <v>0</v>
      </c>
      <c r="I57" s="19">
        <f t="shared" si="23"/>
        <v>0</v>
      </c>
      <c r="J57" s="19">
        <f t="shared" si="23"/>
        <v>0</v>
      </c>
    </row>
    <row r="58" spans="1:10" ht="23.25" customHeight="1">
      <c r="A58" s="17"/>
      <c r="B58" s="17"/>
      <c r="C58" s="18">
        <v>3020</v>
      </c>
      <c r="D58" s="35" t="s">
        <v>33</v>
      </c>
      <c r="E58" s="20">
        <v>0</v>
      </c>
      <c r="F58" s="20">
        <v>0</v>
      </c>
      <c r="G58" s="20">
        <v>400</v>
      </c>
      <c r="H58" s="20">
        <v>0</v>
      </c>
      <c r="I58" s="20">
        <v>0</v>
      </c>
      <c r="J58" s="20">
        <v>0</v>
      </c>
    </row>
    <row r="59" spans="1:10" ht="23.25" customHeight="1">
      <c r="A59" s="87" t="s">
        <v>57</v>
      </c>
      <c r="B59" s="88"/>
      <c r="C59" s="88"/>
      <c r="D59" s="89"/>
      <c r="E59" s="59">
        <f>E60</f>
        <v>0</v>
      </c>
      <c r="F59" s="59">
        <f aca="true" t="shared" si="24" ref="F59:J61">F60</f>
        <v>0</v>
      </c>
      <c r="G59" s="59">
        <f t="shared" si="24"/>
        <v>1000</v>
      </c>
      <c r="H59" s="59">
        <f t="shared" si="24"/>
        <v>0</v>
      </c>
      <c r="I59" s="59">
        <f t="shared" si="24"/>
        <v>1000</v>
      </c>
      <c r="J59" s="59">
        <f t="shared" si="24"/>
        <v>0</v>
      </c>
    </row>
    <row r="60" spans="1:10" ht="23.25" customHeight="1">
      <c r="A60" s="60">
        <v>851</v>
      </c>
      <c r="B60" s="60"/>
      <c r="C60" s="49"/>
      <c r="D60" s="61" t="s">
        <v>55</v>
      </c>
      <c r="E60" s="51">
        <f>E61</f>
        <v>0</v>
      </c>
      <c r="F60" s="51">
        <f t="shared" si="24"/>
        <v>0</v>
      </c>
      <c r="G60" s="51">
        <f t="shared" si="24"/>
        <v>1000</v>
      </c>
      <c r="H60" s="51">
        <f t="shared" si="24"/>
        <v>0</v>
      </c>
      <c r="I60" s="51">
        <f t="shared" si="24"/>
        <v>1000</v>
      </c>
      <c r="J60" s="51">
        <f t="shared" si="24"/>
        <v>0</v>
      </c>
    </row>
    <row r="61" spans="1:10" ht="52.5" customHeight="1">
      <c r="A61" s="62"/>
      <c r="B61" s="17">
        <v>85156</v>
      </c>
      <c r="C61" s="18"/>
      <c r="D61" s="57" t="s">
        <v>59</v>
      </c>
      <c r="E61" s="20">
        <f>E62</f>
        <v>0</v>
      </c>
      <c r="F61" s="20">
        <f t="shared" si="24"/>
        <v>0</v>
      </c>
      <c r="G61" s="20">
        <f t="shared" si="24"/>
        <v>1000</v>
      </c>
      <c r="H61" s="20">
        <f t="shared" si="24"/>
        <v>0</v>
      </c>
      <c r="I61" s="20">
        <f t="shared" si="24"/>
        <v>1000</v>
      </c>
      <c r="J61" s="20">
        <f t="shared" si="24"/>
        <v>0</v>
      </c>
    </row>
    <row r="62" spans="1:10" ht="23.25" customHeight="1">
      <c r="A62" s="62"/>
      <c r="B62" s="17"/>
      <c r="C62" s="18">
        <v>4130</v>
      </c>
      <c r="D62" s="58" t="s">
        <v>56</v>
      </c>
      <c r="E62" s="20">
        <v>0</v>
      </c>
      <c r="F62" s="20">
        <v>0</v>
      </c>
      <c r="G62" s="20">
        <v>1000</v>
      </c>
      <c r="H62" s="20">
        <v>0</v>
      </c>
      <c r="I62" s="20">
        <v>1000</v>
      </c>
      <c r="J62" s="20">
        <v>0</v>
      </c>
    </row>
    <row r="63" spans="1:10" ht="29.25" customHeight="1">
      <c r="A63" s="87" t="s">
        <v>58</v>
      </c>
      <c r="B63" s="88"/>
      <c r="C63" s="88"/>
      <c r="D63" s="89"/>
      <c r="E63" s="59">
        <f>E64</f>
        <v>0</v>
      </c>
      <c r="F63" s="59">
        <f aca="true" t="shared" si="25" ref="F63:J65">F64</f>
        <v>0</v>
      </c>
      <c r="G63" s="59">
        <f t="shared" si="25"/>
        <v>47</v>
      </c>
      <c r="H63" s="59">
        <f t="shared" si="25"/>
        <v>0</v>
      </c>
      <c r="I63" s="59">
        <f t="shared" si="25"/>
        <v>47</v>
      </c>
      <c r="J63" s="59">
        <f t="shared" si="25"/>
        <v>0</v>
      </c>
    </row>
    <row r="64" spans="1:10" ht="23.25" customHeight="1">
      <c r="A64" s="60">
        <v>851</v>
      </c>
      <c r="B64" s="60"/>
      <c r="C64" s="49"/>
      <c r="D64" s="61" t="s">
        <v>55</v>
      </c>
      <c r="E64" s="51">
        <f>E65</f>
        <v>0</v>
      </c>
      <c r="F64" s="51">
        <f t="shared" si="25"/>
        <v>0</v>
      </c>
      <c r="G64" s="51">
        <f t="shared" si="25"/>
        <v>47</v>
      </c>
      <c r="H64" s="51">
        <f t="shared" si="25"/>
        <v>0</v>
      </c>
      <c r="I64" s="51">
        <f t="shared" si="25"/>
        <v>47</v>
      </c>
      <c r="J64" s="51">
        <f t="shared" si="25"/>
        <v>0</v>
      </c>
    </row>
    <row r="65" spans="1:10" ht="44.25" customHeight="1">
      <c r="A65" s="62"/>
      <c r="B65" s="17">
        <v>85156</v>
      </c>
      <c r="C65" s="18"/>
      <c r="D65" s="57" t="s">
        <v>59</v>
      </c>
      <c r="E65" s="20">
        <f>E66</f>
        <v>0</v>
      </c>
      <c r="F65" s="20">
        <f t="shared" si="25"/>
        <v>0</v>
      </c>
      <c r="G65" s="20">
        <f t="shared" si="25"/>
        <v>47</v>
      </c>
      <c r="H65" s="20">
        <f t="shared" si="25"/>
        <v>0</v>
      </c>
      <c r="I65" s="20">
        <f t="shared" si="25"/>
        <v>47</v>
      </c>
      <c r="J65" s="20">
        <f t="shared" si="25"/>
        <v>0</v>
      </c>
    </row>
    <row r="66" spans="1:10" ht="23.25" customHeight="1">
      <c r="A66" s="62"/>
      <c r="B66" s="17"/>
      <c r="C66" s="18">
        <v>4130</v>
      </c>
      <c r="D66" s="58" t="s">
        <v>56</v>
      </c>
      <c r="E66" s="20">
        <v>0</v>
      </c>
      <c r="F66" s="20">
        <v>0</v>
      </c>
      <c r="G66" s="20">
        <v>47</v>
      </c>
      <c r="H66" s="20">
        <v>0</v>
      </c>
      <c r="I66" s="20">
        <v>47</v>
      </c>
      <c r="J66" s="20">
        <v>0</v>
      </c>
    </row>
    <row r="67" spans="1:11" ht="22.5" customHeight="1">
      <c r="A67" s="70" t="s">
        <v>10</v>
      </c>
      <c r="B67" s="71"/>
      <c r="C67" s="71"/>
      <c r="D67" s="72"/>
      <c r="E67" s="52">
        <f aca="true" t="shared" si="26" ref="E67:J67">E6+E25+E29+E36+E40+E44+E48+E52+E59+E63</f>
        <v>0</v>
      </c>
      <c r="F67" s="52">
        <f t="shared" si="26"/>
        <v>0</v>
      </c>
      <c r="G67" s="52">
        <f t="shared" si="26"/>
        <v>27147</v>
      </c>
      <c r="H67" s="52">
        <f t="shared" si="26"/>
        <v>27147</v>
      </c>
      <c r="I67" s="52">
        <f t="shared" si="26"/>
        <v>1047</v>
      </c>
      <c r="J67" s="52">
        <f t="shared" si="26"/>
        <v>1047</v>
      </c>
      <c r="K67" s="1"/>
    </row>
    <row r="68" spans="1:11" ht="19.5" customHeight="1">
      <c r="A68" s="73" t="s">
        <v>13</v>
      </c>
      <c r="B68" s="74"/>
      <c r="C68" s="74"/>
      <c r="D68" s="74"/>
      <c r="E68" s="75">
        <f>E67-F67</f>
        <v>0</v>
      </c>
      <c r="F68" s="76"/>
      <c r="G68" s="75">
        <f>G67-H67</f>
        <v>0</v>
      </c>
      <c r="H68" s="76"/>
      <c r="I68" s="75">
        <f>I67-J67</f>
        <v>0</v>
      </c>
      <c r="J68" s="76"/>
      <c r="K68" s="1"/>
    </row>
    <row r="69" spans="1:11" ht="15" customHeight="1">
      <c r="A69" s="30"/>
      <c r="B69" s="31"/>
      <c r="C69" s="31"/>
      <c r="D69" s="31"/>
      <c r="E69" s="32"/>
      <c r="F69" s="33"/>
      <c r="G69" s="32"/>
      <c r="H69" s="33"/>
      <c r="I69" s="32"/>
      <c r="J69" s="33"/>
      <c r="K69" s="1"/>
    </row>
    <row r="70" spans="1:10" ht="23.25" customHeight="1">
      <c r="A70" s="4"/>
      <c r="B70" s="5"/>
      <c r="C70" s="5"/>
      <c r="D70" s="6" t="s">
        <v>11</v>
      </c>
      <c r="E70" s="5"/>
      <c r="F70" s="5"/>
      <c r="G70" s="5"/>
      <c r="H70" s="5"/>
      <c r="I70" s="5"/>
      <c r="J70" s="5"/>
    </row>
    <row r="71" spans="1:10" ht="15">
      <c r="A71" s="2"/>
      <c r="B71" s="22"/>
      <c r="C71" s="22"/>
      <c r="D71" s="7" t="s">
        <v>25</v>
      </c>
      <c r="E71" s="9"/>
      <c r="F71" s="9"/>
      <c r="G71" s="9"/>
      <c r="H71" s="9"/>
      <c r="I71" s="9"/>
      <c r="J71" s="9"/>
    </row>
    <row r="72" spans="1:10" s="47" customFormat="1" ht="17.25" customHeight="1">
      <c r="A72" s="2"/>
      <c r="B72" s="22"/>
      <c r="C72" s="22"/>
      <c r="D72" s="46">
        <v>3020</v>
      </c>
      <c r="E72" s="23">
        <f aca="true" t="shared" si="27" ref="E72:J72">E10+E13+E28+E35+E39+E43+E47+E51+E58</f>
        <v>0</v>
      </c>
      <c r="F72" s="23">
        <f t="shared" si="27"/>
        <v>0</v>
      </c>
      <c r="G72" s="23">
        <f t="shared" si="27"/>
        <v>8300</v>
      </c>
      <c r="H72" s="23">
        <f t="shared" si="27"/>
        <v>8300</v>
      </c>
      <c r="I72" s="23">
        <f t="shared" si="27"/>
        <v>0</v>
      </c>
      <c r="J72" s="23">
        <f t="shared" si="27"/>
        <v>0</v>
      </c>
    </row>
    <row r="73" spans="1:10" s="47" customFormat="1" ht="17.25" customHeight="1">
      <c r="A73" s="2"/>
      <c r="B73" s="22"/>
      <c r="C73" s="22"/>
      <c r="D73" s="46">
        <v>4040</v>
      </c>
      <c r="E73" s="23">
        <f aca="true" t="shared" si="28" ref="E73:J73">E22</f>
        <v>0</v>
      </c>
      <c r="F73" s="23">
        <f t="shared" si="28"/>
        <v>0</v>
      </c>
      <c r="G73" s="23">
        <f t="shared" si="28"/>
        <v>0</v>
      </c>
      <c r="H73" s="23">
        <f t="shared" si="28"/>
        <v>3300</v>
      </c>
      <c r="I73" s="23">
        <f t="shared" si="28"/>
        <v>0</v>
      </c>
      <c r="J73" s="23">
        <f t="shared" si="28"/>
        <v>0</v>
      </c>
    </row>
    <row r="74" spans="1:10" s="47" customFormat="1" ht="17.25" customHeight="1">
      <c r="A74" s="2"/>
      <c r="B74" s="22"/>
      <c r="C74" s="22"/>
      <c r="D74" s="46">
        <v>4130</v>
      </c>
      <c r="E74" s="23">
        <f aca="true" t="shared" si="29" ref="E74:J74">E55+E62+E66</f>
        <v>0</v>
      </c>
      <c r="F74" s="23">
        <f t="shared" si="29"/>
        <v>0</v>
      </c>
      <c r="G74" s="23">
        <f t="shared" si="29"/>
        <v>1047</v>
      </c>
      <c r="H74" s="23">
        <f t="shared" si="29"/>
        <v>1047</v>
      </c>
      <c r="I74" s="23">
        <f t="shared" si="29"/>
        <v>1047</v>
      </c>
      <c r="J74" s="23">
        <f t="shared" si="29"/>
        <v>1047</v>
      </c>
    </row>
    <row r="75" spans="1:10" s="47" customFormat="1" ht="17.25" customHeight="1">
      <c r="A75" s="2"/>
      <c r="B75" s="22"/>
      <c r="C75" s="22"/>
      <c r="D75" s="46">
        <v>4210</v>
      </c>
      <c r="E75" s="23">
        <f aca="true" t="shared" si="30" ref="E75:J76">E17</f>
        <v>0</v>
      </c>
      <c r="F75" s="23">
        <f t="shared" si="30"/>
        <v>0</v>
      </c>
      <c r="G75" s="23">
        <f t="shared" si="30"/>
        <v>13000</v>
      </c>
      <c r="H75" s="23">
        <f t="shared" si="30"/>
        <v>0</v>
      </c>
      <c r="I75" s="23">
        <f t="shared" si="30"/>
        <v>0</v>
      </c>
      <c r="J75" s="23">
        <f t="shared" si="30"/>
        <v>0</v>
      </c>
    </row>
    <row r="76" spans="1:10" s="47" customFormat="1" ht="17.25" customHeight="1">
      <c r="A76" s="2"/>
      <c r="B76" s="22"/>
      <c r="C76" s="22"/>
      <c r="D76" s="46">
        <v>4370</v>
      </c>
      <c r="E76" s="23">
        <f t="shared" si="30"/>
        <v>0</v>
      </c>
      <c r="F76" s="23">
        <f t="shared" si="30"/>
        <v>0</v>
      </c>
      <c r="G76" s="23">
        <f t="shared" si="30"/>
        <v>0</v>
      </c>
      <c r="H76" s="23">
        <f t="shared" si="30"/>
        <v>13000</v>
      </c>
      <c r="I76" s="23">
        <f t="shared" si="30"/>
        <v>0</v>
      </c>
      <c r="J76" s="23">
        <f t="shared" si="30"/>
        <v>0</v>
      </c>
    </row>
    <row r="77" spans="1:10" s="47" customFormat="1" ht="17.25" customHeight="1">
      <c r="A77" s="2"/>
      <c r="B77" s="22"/>
      <c r="C77" s="22"/>
      <c r="D77" s="46">
        <v>4410</v>
      </c>
      <c r="E77" s="23">
        <f aca="true" t="shared" si="31" ref="E77:J77">E32+E23</f>
        <v>0</v>
      </c>
      <c r="F77" s="23">
        <f t="shared" si="31"/>
        <v>0</v>
      </c>
      <c r="G77" s="23">
        <f t="shared" si="31"/>
        <v>4500</v>
      </c>
      <c r="H77" s="23">
        <f t="shared" si="31"/>
        <v>0</v>
      </c>
      <c r="I77" s="23">
        <f t="shared" si="31"/>
        <v>0</v>
      </c>
      <c r="J77" s="23">
        <f t="shared" si="31"/>
        <v>0</v>
      </c>
    </row>
    <row r="78" spans="1:10" s="47" customFormat="1" ht="17.25" customHeight="1">
      <c r="A78" s="2"/>
      <c r="B78" s="22"/>
      <c r="C78" s="22"/>
      <c r="D78" s="46">
        <v>4430</v>
      </c>
      <c r="E78" s="23">
        <f aca="true" t="shared" si="32" ref="E78:J78">E24</f>
        <v>0</v>
      </c>
      <c r="F78" s="23">
        <f t="shared" si="32"/>
        <v>0</v>
      </c>
      <c r="G78" s="23">
        <f t="shared" si="32"/>
        <v>300</v>
      </c>
      <c r="H78" s="23">
        <f t="shared" si="32"/>
        <v>0</v>
      </c>
      <c r="I78" s="23">
        <f t="shared" si="32"/>
        <v>0</v>
      </c>
      <c r="J78" s="23">
        <f t="shared" si="32"/>
        <v>0</v>
      </c>
    </row>
    <row r="79" spans="1:10" s="47" customFormat="1" ht="17.25" customHeight="1">
      <c r="A79" s="2"/>
      <c r="B79" s="22"/>
      <c r="C79" s="22"/>
      <c r="D79" s="46">
        <v>4700</v>
      </c>
      <c r="E79" s="23">
        <f aca="true" t="shared" si="33" ref="E79:J79">E33</f>
        <v>0</v>
      </c>
      <c r="F79" s="23">
        <f t="shared" si="33"/>
        <v>0</v>
      </c>
      <c r="G79" s="23">
        <f t="shared" si="33"/>
        <v>0</v>
      </c>
      <c r="H79" s="23">
        <f t="shared" si="33"/>
        <v>1500</v>
      </c>
      <c r="I79" s="23">
        <f t="shared" si="33"/>
        <v>0</v>
      </c>
      <c r="J79" s="23">
        <f t="shared" si="33"/>
        <v>0</v>
      </c>
    </row>
    <row r="80" spans="1:10" ht="15">
      <c r="A80" s="29"/>
      <c r="B80" s="28"/>
      <c r="C80" s="28"/>
      <c r="D80" s="7" t="s">
        <v>26</v>
      </c>
      <c r="E80" s="9">
        <f aca="true" t="shared" si="34" ref="E80:J80">SUM(E72:E79)</f>
        <v>0</v>
      </c>
      <c r="F80" s="9">
        <f t="shared" si="34"/>
        <v>0</v>
      </c>
      <c r="G80" s="9">
        <f t="shared" si="34"/>
        <v>27147</v>
      </c>
      <c r="H80" s="9">
        <f t="shared" si="34"/>
        <v>27147</v>
      </c>
      <c r="I80" s="9">
        <f t="shared" si="34"/>
        <v>1047</v>
      </c>
      <c r="J80" s="9">
        <f t="shared" si="34"/>
        <v>1047</v>
      </c>
    </row>
    <row r="81" spans="1:10" ht="15">
      <c r="A81" s="2"/>
      <c r="B81" s="22"/>
      <c r="C81" s="22"/>
      <c r="D81" s="36" t="s">
        <v>13</v>
      </c>
      <c r="E81" s="68">
        <f>E80-F80</f>
        <v>0</v>
      </c>
      <c r="F81" s="69"/>
      <c r="G81" s="68">
        <f>G80-H80</f>
        <v>0</v>
      </c>
      <c r="H81" s="69"/>
      <c r="I81" s="68">
        <f>I80-J80</f>
        <v>0</v>
      </c>
      <c r="J81" s="69"/>
    </row>
    <row r="82" spans="1:10" ht="15">
      <c r="A82" s="37"/>
      <c r="B82" s="38"/>
      <c r="C82" s="38"/>
      <c r="D82" s="39"/>
      <c r="E82" s="40"/>
      <c r="F82" s="40"/>
      <c r="G82" s="40"/>
      <c r="H82" s="40"/>
      <c r="I82" s="40"/>
      <c r="J82" s="40"/>
    </row>
    <row r="83" spans="1:10" ht="22.5" customHeight="1">
      <c r="A83" s="41"/>
      <c r="B83" s="41"/>
      <c r="C83" s="41"/>
      <c r="D83" s="42" t="s">
        <v>14</v>
      </c>
      <c r="E83" s="41"/>
      <c r="F83" s="43"/>
      <c r="G83" s="41"/>
      <c r="H83" s="41"/>
      <c r="I83" s="34"/>
      <c r="J83" s="34"/>
    </row>
    <row r="84" spans="1:10" ht="15">
      <c r="A84" s="8"/>
      <c r="B84" s="8"/>
      <c r="C84" s="8"/>
      <c r="D84" s="8" t="s">
        <v>19</v>
      </c>
      <c r="E84" s="9">
        <f aca="true" t="shared" si="35" ref="E84:J84">E87+E88+E89+E90+E91</f>
        <v>0</v>
      </c>
      <c r="F84" s="9">
        <f t="shared" si="35"/>
        <v>0</v>
      </c>
      <c r="G84" s="9">
        <f t="shared" si="35"/>
        <v>27147</v>
      </c>
      <c r="H84" s="9">
        <f t="shared" si="35"/>
        <v>27147</v>
      </c>
      <c r="I84" s="9">
        <f t="shared" si="35"/>
        <v>1047</v>
      </c>
      <c r="J84" s="9">
        <f t="shared" si="35"/>
        <v>1047</v>
      </c>
    </row>
    <row r="85" spans="1:10" ht="15">
      <c r="A85" s="3"/>
      <c r="B85" s="3"/>
      <c r="C85" s="3"/>
      <c r="D85" s="11" t="s">
        <v>15</v>
      </c>
      <c r="E85" s="23">
        <f aca="true" t="shared" si="36" ref="E85:J85">E73</f>
        <v>0</v>
      </c>
      <c r="F85" s="23">
        <f t="shared" si="36"/>
        <v>0</v>
      </c>
      <c r="G85" s="23">
        <f t="shared" si="36"/>
        <v>0</v>
      </c>
      <c r="H85" s="23">
        <f t="shared" si="36"/>
        <v>3300</v>
      </c>
      <c r="I85" s="23">
        <f t="shared" si="36"/>
        <v>0</v>
      </c>
      <c r="J85" s="23">
        <f t="shared" si="36"/>
        <v>0</v>
      </c>
    </row>
    <row r="86" spans="1:10" ht="15">
      <c r="A86" s="10"/>
      <c r="B86" s="10" t="s">
        <v>20</v>
      </c>
      <c r="C86" s="10"/>
      <c r="D86" s="11" t="s">
        <v>16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</row>
    <row r="87" spans="1:10" ht="15">
      <c r="A87" s="10"/>
      <c r="B87" s="10"/>
      <c r="C87" s="10"/>
      <c r="D87" s="11" t="s">
        <v>17</v>
      </c>
      <c r="E87" s="12">
        <f aca="true" t="shared" si="37" ref="E87:J87">SUM(E85:E86)</f>
        <v>0</v>
      </c>
      <c r="F87" s="12">
        <f t="shared" si="37"/>
        <v>0</v>
      </c>
      <c r="G87" s="12">
        <f t="shared" si="37"/>
        <v>0</v>
      </c>
      <c r="H87" s="12">
        <f t="shared" si="37"/>
        <v>3300</v>
      </c>
      <c r="I87" s="12">
        <f t="shared" si="37"/>
        <v>0</v>
      </c>
      <c r="J87" s="12">
        <f t="shared" si="37"/>
        <v>0</v>
      </c>
    </row>
    <row r="88" spans="1:10" ht="28.5">
      <c r="A88" s="10"/>
      <c r="B88" s="10"/>
      <c r="C88" s="10"/>
      <c r="D88" s="13" t="s">
        <v>18</v>
      </c>
      <c r="E88" s="12">
        <f aca="true" t="shared" si="38" ref="E88:J88">E77+E79+E75+E76+E78+E74</f>
        <v>0</v>
      </c>
      <c r="F88" s="12">
        <f t="shared" si="38"/>
        <v>0</v>
      </c>
      <c r="G88" s="12">
        <f t="shared" si="38"/>
        <v>18847</v>
      </c>
      <c r="H88" s="12">
        <f t="shared" si="38"/>
        <v>15547</v>
      </c>
      <c r="I88" s="12">
        <f t="shared" si="38"/>
        <v>1047</v>
      </c>
      <c r="J88" s="12">
        <f t="shared" si="38"/>
        <v>1047</v>
      </c>
    </row>
    <row r="89" spans="1:10" ht="15">
      <c r="A89" s="10"/>
      <c r="B89" s="10"/>
      <c r="C89" s="10"/>
      <c r="D89" s="13" t="s">
        <v>24</v>
      </c>
      <c r="E89" s="14">
        <f aca="true" t="shared" si="39" ref="E89:J89">E72</f>
        <v>0</v>
      </c>
      <c r="F89" s="14">
        <f t="shared" si="39"/>
        <v>0</v>
      </c>
      <c r="G89" s="14">
        <f t="shared" si="39"/>
        <v>8300</v>
      </c>
      <c r="H89" s="14">
        <f t="shared" si="39"/>
        <v>8300</v>
      </c>
      <c r="I89" s="14">
        <f t="shared" si="39"/>
        <v>0</v>
      </c>
      <c r="J89" s="14">
        <f t="shared" si="39"/>
        <v>0</v>
      </c>
    </row>
    <row r="90" spans="1:10" ht="15">
      <c r="A90" s="10"/>
      <c r="B90" s="10"/>
      <c r="C90" s="10"/>
      <c r="D90" s="11" t="s">
        <v>21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</row>
    <row r="91" spans="1:10" ht="15">
      <c r="A91" s="10"/>
      <c r="B91" s="10"/>
      <c r="C91" s="10"/>
      <c r="D91" s="11" t="s">
        <v>22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</row>
    <row r="92" spans="1:10" ht="15">
      <c r="A92" s="10"/>
      <c r="B92" s="28"/>
      <c r="C92" s="28"/>
      <c r="D92" s="8" t="s">
        <v>23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</row>
    <row r="93" spans="1:10" ht="57">
      <c r="A93" s="10"/>
      <c r="B93" s="10"/>
      <c r="C93" s="10"/>
      <c r="D93" s="13" t="s">
        <v>27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</row>
    <row r="94" spans="1:10" ht="15">
      <c r="A94" s="10"/>
      <c r="B94" s="28"/>
      <c r="C94" s="28"/>
      <c r="D94" s="7" t="s">
        <v>12</v>
      </c>
      <c r="E94" s="9">
        <f aca="true" t="shared" si="40" ref="E94:J94">E84+E92</f>
        <v>0</v>
      </c>
      <c r="F94" s="9">
        <f t="shared" si="40"/>
        <v>0</v>
      </c>
      <c r="G94" s="9">
        <f t="shared" si="40"/>
        <v>27147</v>
      </c>
      <c r="H94" s="9">
        <f t="shared" si="40"/>
        <v>27147</v>
      </c>
      <c r="I94" s="9">
        <f t="shared" si="40"/>
        <v>1047</v>
      </c>
      <c r="J94" s="9">
        <f t="shared" si="40"/>
        <v>1047</v>
      </c>
    </row>
    <row r="95" spans="1:10" ht="15">
      <c r="A95" s="24"/>
      <c r="B95" s="24"/>
      <c r="C95" s="24"/>
      <c r="D95" s="25" t="s">
        <v>13</v>
      </c>
      <c r="E95" s="64">
        <f>E94-F94</f>
        <v>0</v>
      </c>
      <c r="F95" s="65"/>
      <c r="G95" s="64">
        <f>G94-H94</f>
        <v>0</v>
      </c>
      <c r="H95" s="65"/>
      <c r="I95" s="64">
        <f>I94-J94</f>
        <v>0</v>
      </c>
      <c r="J95" s="65"/>
    </row>
  </sheetData>
  <sheetProtection/>
  <mergeCells count="33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I95:J95"/>
    <mergeCell ref="E81:F81"/>
    <mergeCell ref="G81:H81"/>
    <mergeCell ref="I81:J81"/>
    <mergeCell ref="E95:F95"/>
    <mergeCell ref="G95:H95"/>
    <mergeCell ref="G68:H68"/>
    <mergeCell ref="I68:J68"/>
    <mergeCell ref="A48:D48"/>
    <mergeCell ref="A52:D52"/>
    <mergeCell ref="A36:D36"/>
    <mergeCell ref="A44:D44"/>
    <mergeCell ref="A40:D40"/>
    <mergeCell ref="A63:D63"/>
    <mergeCell ref="A6:D6"/>
    <mergeCell ref="A67:D67"/>
    <mergeCell ref="A68:D68"/>
    <mergeCell ref="E68:F68"/>
    <mergeCell ref="A25:D25"/>
    <mergeCell ref="A29:D29"/>
    <mergeCell ref="A7:D7"/>
    <mergeCell ref="A14:D14"/>
    <mergeCell ref="A19:D19"/>
    <mergeCell ref="A59:D59"/>
  </mergeCells>
  <printOptions horizontalCentered="1"/>
  <pageMargins left="0.2755905511811024" right="0.2362204724409449" top="0.94" bottom="0.4724409448818898" header="0.33" footer="0.4724409448818898"/>
  <pageSetup fitToHeight="4" horizontalDpi="600" verticalDpi="600" orientation="landscape" paperSize="9" scale="90" r:id="rId1"/>
  <headerFooter>
    <oddHeader>&amp;RZałącznik Nr 2  do Uchwały  Nr 884/11 
Zarządu Powiatu w Stargardzie Szczecińskim
z dnia 10 listopada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2011-11-11T08:52:14Z</dcterms:modified>
  <cp:category/>
  <cp:version/>
  <cp:contentType/>
  <cp:contentStatus/>
</cp:coreProperties>
</file>