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  <sheet name="Załącznik Nr 2" sheetId="2" r:id="rId2"/>
    <sheet name="Załącznik Nr 3 Zlecone" sheetId="3" r:id="rId3"/>
  </sheets>
  <definedNames>
    <definedName name="_xlnm.Print_Area" localSheetId="0">'Załącznik Nr 1 '!$A$1:$J$37</definedName>
    <definedName name="_xlnm.Print_Area" localSheetId="1">'Załącznik Nr 2'!$A$1:$J$43</definedName>
    <definedName name="_xlnm.Print_Area" localSheetId="2">'Załącznik Nr 3 Zlecone'!$A$1:$L$29</definedName>
    <definedName name="_xlnm.Print_Titles" localSheetId="0">'Załącznik Nr 1 '!$4:$5</definedName>
    <definedName name="_xlnm.Print_Titles" localSheetId="1">'Załącznik Nr 2'!$4:$5</definedName>
    <definedName name="_xlnm.Print_Titles" localSheetId="2">'Załącznik Nr 3 Zlecone'!$3:$7</definedName>
  </definedNames>
  <calcPr fullCalcOnLoad="1"/>
</workbook>
</file>

<file path=xl/sharedStrings.xml><?xml version="1.0" encoding="utf-8"?>
<sst xmlns="http://schemas.openxmlformats.org/spreadsheetml/2006/main" count="132" uniqueCount="75">
  <si>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</si>
  <si>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</si>
  <si>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</si>
  <si>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</si>
  <si>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</si>
  <si>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</si>
  <si>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</si>
  <si>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</si>
  <si>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</si>
  <si>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</si>
  <si>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</si>
  <si>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</si>
  <si>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</si>
  <si>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</si>
  <si>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</si>
  <si>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</si>
  <si>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</si>
  <si>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</si>
  <si>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</si>
  <si>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</si>
  <si>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</si>
  <si>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</si>
  <si>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</si>
  <si>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</si>
  <si>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</si>
  <si>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DOCHODY - paragrafy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</si>
  <si>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</si>
  <si>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</si>
  <si>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</si>
  <si>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</si>
  <si>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ZMIANA BUDŻETU I UKŁAD  WYKONAWCZY BUDŻETU POWIATU STARGARDZKIEGO NA 2011 ROK ORAZ OSTATECZNE KWOTY DOCHODÓW  I WYDATKÓW</t>
  </si>
  <si>
    <t xml:space="preserve">Dotacje celowe otrzymane z budżetu państwa na zadania bieżące z zakresu administracji rządowej oraz inne zadania zlecone ustawami realizowane przez powiat </t>
  </si>
  <si>
    <t>Dochody i wydatki
budżetu Powiatu Stargardzkiego
związane z realizacją zadań z zakresu administracji rządowej i innych zadań zleconych odrębnymi ustawami
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</si>
  <si>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</si>
  <si>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</si>
  <si>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</si>
  <si>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</si>
  <si>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</si>
  <si>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</si>
  <si>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</si>
  <si>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Świadczenia na rzecz osób fizycznych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</si>
  <si>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</si>
  <si>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</si>
  <si>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Pozostałe wydatki związane z realizacją zadań statutowych</t>
  </si>
  <si>
    <t>Dotacje na zadania bieżące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</si>
  <si>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</si>
  <si>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</si>
  <si>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</si>
  <si>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</si>
  <si>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</si>
  <si>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</si>
  <si>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</si>
  <si>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</si>
  <si>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</si>
  <si>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</si>
  <si>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</si>
  <si>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</si>
  <si>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</si>
  <si>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</si>
  <si>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</si>
  <si>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</si>
  <si>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</si>
  <si>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</si>
  <si>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</si>
  <si>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</si>
  <si>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Wydział Planowania i Rozwoju "N"</t>
  </si>
  <si>
    <t>(Z POPDZIAŁEM NA DYSPONENTÓW)</t>
  </si>
  <si>
    <t>Starostwo Powiatowe</t>
  </si>
  <si>
    <t>(W PEŁNEJ SZCZEGÓŁOWOŚCI KLASYFIKACJI BUDŻETOWEJ)</t>
  </si>
  <si>
    <t>Ochrona zdrowia</t>
  </si>
  <si>
    <t>Składki na ubezpieczenie zdrowotne oraz świadczenia dla osób nieobjetych obowiązkiem ubezpieczenia zdrowotnego</t>
  </si>
  <si>
    <t>Składki na ubezpieczenie zdrowotne</t>
  </si>
  <si>
    <t>Powiatowy Urząd Pracy</t>
  </si>
  <si>
    <t>bieżące</t>
  </si>
  <si>
    <t>Składki na ubezpieczenie zdrowotne oraz świadczenia dla osób nieobjętych obowiązkiem ubezpieczenia zdrowotnego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</si>
</sst>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right"/>
    </xf>
    <xf numFmtId="0" fontId="66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8" fillId="0" borderId="0" xfId="99">
      <alignment/>
      <protection/>
    </xf>
    <xf numFmtId="0" fontId="8" fillId="0" borderId="0" xfId="99" applyAlignment="1">
      <alignment vertical="center"/>
      <protection/>
    </xf>
    <xf numFmtId="0" fontId="16" fillId="0" borderId="0" xfId="99" applyFont="1" applyBorder="1" applyAlignment="1">
      <alignment horizontal="center" vertical="center" wrapText="1"/>
      <protection/>
    </xf>
    <xf numFmtId="0" fontId="17" fillId="0" borderId="0" xfId="99" applyFont="1" applyAlignment="1">
      <alignment horizontal="right"/>
      <protection/>
    </xf>
    <xf numFmtId="0" fontId="8" fillId="0" borderId="0" xfId="99" applyAlignment="1">
      <alignment horizontal="center" vertical="center"/>
      <protection/>
    </xf>
    <xf numFmtId="0" fontId="10" fillId="34" borderId="11" xfId="99" applyFont="1" applyFill="1" applyBorder="1" applyAlignment="1">
      <alignment horizontal="center" vertical="center" wrapText="1"/>
      <protection/>
    </xf>
    <xf numFmtId="0" fontId="19" fillId="0" borderId="12" xfId="99" applyFont="1" applyBorder="1" applyAlignment="1">
      <alignment horizontal="center" vertical="center"/>
      <protection/>
    </xf>
    <xf numFmtId="0" fontId="19" fillId="0" borderId="0" xfId="99" applyFont="1">
      <alignment/>
      <protection/>
    </xf>
    <xf numFmtId="49" fontId="20" fillId="10" borderId="10" xfId="99" applyNumberFormat="1" applyFont="1" applyFill="1" applyBorder="1" applyAlignment="1">
      <alignment horizontal="center" vertical="center"/>
      <protection/>
    </xf>
    <xf numFmtId="3" fontId="20" fillId="10" borderId="10" xfId="99" applyNumberFormat="1" applyFont="1" applyFill="1" applyBorder="1" applyAlignment="1">
      <alignment horizontal="right" vertical="center"/>
      <protection/>
    </xf>
    <xf numFmtId="49" fontId="21" fillId="0" borderId="10" xfId="99" applyNumberFormat="1" applyFont="1" applyBorder="1" applyAlignment="1">
      <alignment horizontal="center" vertical="center"/>
      <protection/>
    </xf>
    <xf numFmtId="3" fontId="21" fillId="33" borderId="10" xfId="99" applyNumberFormat="1" applyFont="1" applyFill="1" applyBorder="1" applyAlignment="1">
      <alignment horizontal="right" vertical="center"/>
      <protection/>
    </xf>
    <xf numFmtId="3" fontId="21" fillId="0" borderId="10" xfId="99" applyNumberFormat="1" applyFont="1" applyBorder="1" applyAlignment="1">
      <alignment horizontal="right" vertical="center"/>
      <protection/>
    </xf>
    <xf numFmtId="49" fontId="21" fillId="0" borderId="10" xfId="99" applyNumberFormat="1" applyFont="1" applyBorder="1" applyAlignment="1">
      <alignment vertical="center"/>
      <protection/>
    </xf>
    <xf numFmtId="49" fontId="20" fillId="10" borderId="10" xfId="99" applyNumberFormat="1" applyFont="1" applyFill="1" applyBorder="1" applyAlignment="1">
      <alignment vertical="center"/>
      <protection/>
    </xf>
    <xf numFmtId="3" fontId="20" fillId="35" borderId="10" xfId="99" applyNumberFormat="1" applyFont="1" applyFill="1" applyBorder="1" applyAlignment="1">
      <alignment horizontal="right" vertical="center"/>
      <protection/>
    </xf>
    <xf numFmtId="49" fontId="23" fillId="0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24" fillId="36" borderId="10" xfId="150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0" fillId="34" borderId="12" xfId="99" applyFont="1" applyFill="1" applyBorder="1" applyAlignment="1">
      <alignment horizontal="center" vertical="center" wrapText="1"/>
      <protection/>
    </xf>
    <xf numFmtId="0" fontId="10" fillId="34" borderId="10" xfId="99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22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4" fillId="0" borderId="13" xfId="87" applyFont="1" applyBorder="1" applyAlignment="1">
      <alignment horizontal="center" vertical="center" wrapText="1"/>
      <protection/>
    </xf>
    <xf numFmtId="0" fontId="4" fillId="0" borderId="15" xfId="87" applyFont="1" applyBorder="1" applyAlignment="1">
      <alignment horizontal="center" vertical="center" wrapText="1"/>
      <protection/>
    </xf>
    <xf numFmtId="0" fontId="4" fillId="0" borderId="14" xfId="87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5" fillId="4" borderId="13" xfId="99" applyFont="1" applyFill="1" applyBorder="1" applyAlignment="1">
      <alignment horizontal="center" vertical="center" wrapText="1"/>
      <protection/>
    </xf>
    <xf numFmtId="0" fontId="15" fillId="4" borderId="15" xfId="99" applyFont="1" applyFill="1" applyBorder="1" applyAlignment="1">
      <alignment horizontal="center" vertical="center" wrapText="1"/>
      <protection/>
    </xf>
    <xf numFmtId="0" fontId="15" fillId="4" borderId="14" xfId="99" applyFont="1" applyFill="1" applyBorder="1" applyAlignment="1">
      <alignment horizontal="center" vertical="center" wrapText="1"/>
      <protection/>
    </xf>
    <xf numFmtId="0" fontId="15" fillId="34" borderId="10" xfId="99" applyFont="1" applyFill="1" applyBorder="1" applyAlignment="1">
      <alignment horizontal="center" vertical="center"/>
      <protection/>
    </xf>
    <xf numFmtId="0" fontId="15" fillId="34" borderId="10" xfId="99" applyFont="1" applyFill="1" applyBorder="1" applyAlignment="1">
      <alignment horizontal="center" vertical="center" wrapText="1"/>
      <protection/>
    </xf>
    <xf numFmtId="0" fontId="10" fillId="34" borderId="10" xfId="99" applyFont="1" applyFill="1" applyBorder="1" applyAlignment="1">
      <alignment horizontal="center" vertical="center" wrapText="1"/>
      <protection/>
    </xf>
    <xf numFmtId="0" fontId="10" fillId="34" borderId="13" xfId="99" applyFont="1" applyFill="1" applyBorder="1" applyAlignment="1">
      <alignment horizontal="center" vertical="center" wrapText="1"/>
      <protection/>
    </xf>
    <xf numFmtId="0" fontId="10" fillId="34" borderId="14" xfId="99" applyFont="1" applyFill="1" applyBorder="1" applyAlignment="1">
      <alignment horizontal="center" vertical="center" wrapText="1"/>
      <protection/>
    </xf>
    <xf numFmtId="0" fontId="10" fillId="34" borderId="19" xfId="99" applyFont="1" applyFill="1" applyBorder="1" applyAlignment="1">
      <alignment horizontal="center" vertical="center" wrapText="1"/>
      <protection/>
    </xf>
    <xf numFmtId="0" fontId="10" fillId="34" borderId="12" xfId="99" applyFont="1" applyFill="1" applyBorder="1" applyAlignment="1">
      <alignment horizontal="center" vertical="center" wrapText="1"/>
      <protection/>
    </xf>
    <xf numFmtId="0" fontId="18" fillId="34" borderId="20" xfId="99" applyFont="1" applyFill="1" applyBorder="1" applyAlignment="1">
      <alignment horizontal="center" vertical="center" wrapText="1"/>
      <protection/>
    </xf>
    <xf numFmtId="0" fontId="18" fillId="34" borderId="11" xfId="99" applyFont="1" applyFill="1" applyBorder="1" applyAlignment="1">
      <alignment horizontal="center" vertical="center" wrapText="1"/>
      <protection/>
    </xf>
    <xf numFmtId="0" fontId="18" fillId="34" borderId="16" xfId="99" applyFont="1" applyFill="1" applyBorder="1" applyAlignment="1">
      <alignment horizontal="center" vertical="center" wrapText="1"/>
      <protection/>
    </xf>
    <xf numFmtId="0" fontId="18" fillId="34" borderId="18" xfId="99" applyFont="1" applyFill="1" applyBorder="1" applyAlignment="1">
      <alignment horizontal="center" vertical="center" wrapText="1"/>
      <protection/>
    </xf>
    <xf numFmtId="0" fontId="19" fillId="0" borderId="13" xfId="99" applyFont="1" applyBorder="1" applyAlignment="1">
      <alignment horizontal="center" vertical="center"/>
      <protection/>
    </xf>
    <xf numFmtId="0" fontId="19" fillId="0" borderId="14" xfId="99" applyFont="1" applyBorder="1" applyAlignment="1">
      <alignment horizontal="center" vertical="center"/>
      <protection/>
    </xf>
    <xf numFmtId="3" fontId="20" fillId="10" borderId="13" xfId="99" applyNumberFormat="1" applyFont="1" applyFill="1" applyBorder="1" applyAlignment="1">
      <alignment horizontal="right" vertical="center"/>
      <protection/>
    </xf>
    <xf numFmtId="3" fontId="20" fillId="10" borderId="14" xfId="99" applyNumberFormat="1" applyFont="1" applyFill="1" applyBorder="1" applyAlignment="1">
      <alignment horizontal="right" vertical="center"/>
      <protection/>
    </xf>
    <xf numFmtId="3" fontId="21" fillId="0" borderId="13" xfId="99" applyNumberFormat="1" applyFont="1" applyBorder="1" applyAlignment="1">
      <alignment horizontal="right" vertical="center"/>
      <protection/>
    </xf>
    <xf numFmtId="3" fontId="21" fillId="0" borderId="14" xfId="99" applyNumberFormat="1" applyFont="1" applyBorder="1" applyAlignment="1">
      <alignment horizontal="right" vertical="center"/>
      <protection/>
    </xf>
    <xf numFmtId="0" fontId="20" fillId="35" borderId="13" xfId="99" applyFont="1" applyFill="1" applyBorder="1" applyAlignment="1">
      <alignment horizontal="center" vertical="center"/>
      <protection/>
    </xf>
    <xf numFmtId="0" fontId="20" fillId="35" borderId="15" xfId="99" applyFont="1" applyFill="1" applyBorder="1" applyAlignment="1">
      <alignment horizontal="center" vertical="center"/>
      <protection/>
    </xf>
    <xf numFmtId="3" fontId="20" fillId="35" borderId="13" xfId="99" applyNumberFormat="1" applyFont="1" applyFill="1" applyBorder="1" applyAlignment="1">
      <alignment horizontal="right" vertical="center"/>
      <protection/>
    </xf>
    <xf numFmtId="3" fontId="20" fillId="35" borderId="14" xfId="99" applyNumberFormat="1" applyFont="1" applyFill="1" applyBorder="1" applyAlignment="1">
      <alignment horizontal="right" vertical="center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 topLeftCell="A43">
      <selection activeCell="A25" sqref="A25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28125" style="0" customWidth="1"/>
    <col min="10" max="10" width="15.421875" style="0" customWidth="1"/>
  </cols>
  <sheetData>
    <row r="1" spans="1:10" ht="29.25" customHeight="1">
      <c r="A1" s="84" t="s">
        <v>30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6.5" customHeight="1">
      <c r="A2" s="87" t="s">
        <v>68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90" t="s">
        <v>1</v>
      </c>
      <c r="B4" s="90" t="s">
        <v>2</v>
      </c>
      <c r="C4" s="91" t="s">
        <v>3</v>
      </c>
      <c r="D4" s="91" t="s">
        <v>4</v>
      </c>
      <c r="E4" s="92" t="s">
        <v>5</v>
      </c>
      <c r="F4" s="92"/>
      <c r="G4" s="92" t="s">
        <v>6</v>
      </c>
      <c r="H4" s="92"/>
      <c r="I4" s="92" t="s">
        <v>7</v>
      </c>
      <c r="J4" s="92"/>
    </row>
    <row r="5" spans="1:11" ht="21.75" customHeight="1">
      <c r="A5" s="90"/>
      <c r="B5" s="90"/>
      <c r="C5" s="91"/>
      <c r="D5" s="91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0" ht="29.25" customHeight="1">
      <c r="A6" s="73">
        <v>851</v>
      </c>
      <c r="B6" s="73"/>
      <c r="C6" s="73"/>
      <c r="D6" s="74" t="s">
        <v>69</v>
      </c>
      <c r="E6" s="75">
        <f aca="true" t="shared" si="0" ref="E6:J6">E7</f>
        <v>261051</v>
      </c>
      <c r="F6" s="75">
        <f t="shared" si="0"/>
        <v>0</v>
      </c>
      <c r="G6" s="75">
        <f t="shared" si="0"/>
        <v>261051</v>
      </c>
      <c r="H6" s="75">
        <f t="shared" si="0"/>
        <v>0</v>
      </c>
      <c r="I6" s="75">
        <f t="shared" si="0"/>
        <v>261051</v>
      </c>
      <c r="J6" s="75">
        <f t="shared" si="0"/>
        <v>0</v>
      </c>
    </row>
    <row r="7" spans="1:10" ht="56.25" customHeight="1">
      <c r="A7" s="17"/>
      <c r="B7" s="17">
        <v>85156</v>
      </c>
      <c r="C7" s="17"/>
      <c r="D7" s="65" t="s">
        <v>74</v>
      </c>
      <c r="E7" s="19">
        <f aca="true" t="shared" si="1" ref="E7:J7">E8+E9</f>
        <v>261051</v>
      </c>
      <c r="F7" s="19">
        <f t="shared" si="1"/>
        <v>0</v>
      </c>
      <c r="G7" s="19">
        <f t="shared" si="1"/>
        <v>261051</v>
      </c>
      <c r="H7" s="19">
        <f t="shared" si="1"/>
        <v>0</v>
      </c>
      <c r="I7" s="19">
        <f t="shared" si="1"/>
        <v>261051</v>
      </c>
      <c r="J7" s="19">
        <f t="shared" si="1"/>
        <v>0</v>
      </c>
    </row>
    <row r="8" spans="1:10" ht="65.25" customHeight="1">
      <c r="A8" s="17"/>
      <c r="B8" s="17"/>
      <c r="C8" s="18">
        <v>2110</v>
      </c>
      <c r="D8" s="53" t="s">
        <v>31</v>
      </c>
      <c r="E8" s="20">
        <v>261051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ht="27.75" customHeight="1">
      <c r="A9" s="17"/>
      <c r="B9" s="17"/>
      <c r="C9" s="18">
        <v>4130</v>
      </c>
      <c r="D9" s="53" t="s">
        <v>71</v>
      </c>
      <c r="E9" s="20">
        <v>0</v>
      </c>
      <c r="F9" s="20">
        <v>0</v>
      </c>
      <c r="G9" s="20">
        <v>261051</v>
      </c>
      <c r="H9" s="20">
        <v>0</v>
      </c>
      <c r="I9" s="20">
        <v>261051</v>
      </c>
      <c r="J9" s="20">
        <v>0</v>
      </c>
    </row>
    <row r="10" spans="1:11" ht="19.5" customHeight="1">
      <c r="A10" s="93" t="s">
        <v>10</v>
      </c>
      <c r="B10" s="94"/>
      <c r="C10" s="94"/>
      <c r="D10" s="95"/>
      <c r="E10" s="76">
        <f aca="true" t="shared" si="2" ref="E10:J10">E6</f>
        <v>261051</v>
      </c>
      <c r="F10" s="76">
        <f t="shared" si="2"/>
        <v>0</v>
      </c>
      <c r="G10" s="76">
        <f t="shared" si="2"/>
        <v>261051</v>
      </c>
      <c r="H10" s="76">
        <f t="shared" si="2"/>
        <v>0</v>
      </c>
      <c r="I10" s="76">
        <f t="shared" si="2"/>
        <v>261051</v>
      </c>
      <c r="J10" s="76">
        <f t="shared" si="2"/>
        <v>0</v>
      </c>
      <c r="K10" s="1"/>
    </row>
    <row r="11" spans="1:11" ht="19.5" customHeight="1">
      <c r="A11" s="96" t="s">
        <v>13</v>
      </c>
      <c r="B11" s="97"/>
      <c r="C11" s="97"/>
      <c r="D11" s="97"/>
      <c r="E11" s="98">
        <f>E10-F10</f>
        <v>261051</v>
      </c>
      <c r="F11" s="99"/>
      <c r="G11" s="98">
        <f>G10-H10</f>
        <v>261051</v>
      </c>
      <c r="H11" s="99"/>
      <c r="I11" s="98">
        <f>I10-J10</f>
        <v>261051</v>
      </c>
      <c r="J11" s="99"/>
      <c r="K11" s="1"/>
    </row>
    <row r="12" spans="1:10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4.75" customHeight="1">
      <c r="A13" s="4"/>
      <c r="B13" s="5"/>
      <c r="C13" s="5"/>
      <c r="D13" s="6" t="s">
        <v>25</v>
      </c>
      <c r="E13" s="5"/>
      <c r="F13" s="5"/>
      <c r="G13" s="5"/>
      <c r="H13" s="5"/>
      <c r="I13" s="5"/>
      <c r="J13" s="5"/>
    </row>
    <row r="14" spans="1:10" ht="18" customHeight="1">
      <c r="A14" s="2"/>
      <c r="B14" s="22"/>
      <c r="C14" s="22" t="s">
        <v>20</v>
      </c>
      <c r="D14" s="7" t="s">
        <v>73</v>
      </c>
      <c r="E14" s="9">
        <f aca="true" t="shared" si="3" ref="E14:J14">E15</f>
        <v>261051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</row>
    <row r="15" spans="1:10" ht="18.75" customHeight="1">
      <c r="A15" s="2"/>
      <c r="B15" s="22"/>
      <c r="C15" s="22"/>
      <c r="D15" s="66">
        <v>2110</v>
      </c>
      <c r="E15" s="23">
        <f aca="true" t="shared" si="4" ref="E15:J15">E8</f>
        <v>261051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</row>
    <row r="16" spans="1:10" ht="18" customHeight="1">
      <c r="A16" s="2"/>
      <c r="B16" s="22"/>
      <c r="C16" s="22"/>
      <c r="D16" s="7" t="s">
        <v>27</v>
      </c>
      <c r="E16" s="9">
        <f aca="true" t="shared" si="5" ref="E16:J16">E14</f>
        <v>261051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7.25" customHeight="1">
      <c r="A17" s="30"/>
      <c r="B17" s="30"/>
      <c r="C17" s="30"/>
      <c r="D17" s="25" t="s">
        <v>13</v>
      </c>
      <c r="E17" s="78">
        <f>E16-F16</f>
        <v>261051</v>
      </c>
      <c r="F17" s="79"/>
      <c r="G17" s="78">
        <f>G16-H16</f>
        <v>0</v>
      </c>
      <c r="H17" s="79"/>
      <c r="I17" s="78">
        <f>I16-J16</f>
        <v>0</v>
      </c>
      <c r="J17" s="79"/>
    </row>
    <row r="18" spans="1:10" ht="1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23.25" customHeight="1">
      <c r="A19" s="4"/>
      <c r="B19" s="5"/>
      <c r="C19" s="5"/>
      <c r="D19" s="6" t="s">
        <v>11</v>
      </c>
      <c r="E19" s="5"/>
      <c r="F19" s="5"/>
      <c r="G19" s="5"/>
      <c r="H19" s="5"/>
      <c r="I19" s="5"/>
      <c r="J19" s="5"/>
    </row>
    <row r="20" spans="1:10" ht="19.5" customHeight="1">
      <c r="A20" s="2"/>
      <c r="B20" s="22"/>
      <c r="C20" s="22"/>
      <c r="D20" s="7" t="s">
        <v>26</v>
      </c>
      <c r="E20" s="9">
        <f aca="true" t="shared" si="6" ref="E20:J20">E21</f>
        <v>0</v>
      </c>
      <c r="F20" s="9">
        <f t="shared" si="6"/>
        <v>0</v>
      </c>
      <c r="G20" s="9">
        <f t="shared" si="6"/>
        <v>261051</v>
      </c>
      <c r="H20" s="9">
        <f t="shared" si="6"/>
        <v>0</v>
      </c>
      <c r="I20" s="9">
        <f t="shared" si="6"/>
        <v>261051</v>
      </c>
      <c r="J20" s="9">
        <f t="shared" si="6"/>
        <v>0</v>
      </c>
    </row>
    <row r="21" spans="1:10" s="77" customFormat="1" ht="15">
      <c r="A21" s="2"/>
      <c r="B21" s="22"/>
      <c r="C21" s="22"/>
      <c r="D21" s="67">
        <v>4130</v>
      </c>
      <c r="E21" s="23">
        <f aca="true" t="shared" si="7" ref="E21:J21">E9</f>
        <v>0</v>
      </c>
      <c r="F21" s="23">
        <f t="shared" si="7"/>
        <v>0</v>
      </c>
      <c r="G21" s="23">
        <f t="shared" si="7"/>
        <v>261051</v>
      </c>
      <c r="H21" s="23">
        <f t="shared" si="7"/>
        <v>0</v>
      </c>
      <c r="I21" s="23">
        <f t="shared" si="7"/>
        <v>261051</v>
      </c>
      <c r="J21" s="23">
        <f t="shared" si="7"/>
        <v>0</v>
      </c>
    </row>
    <row r="22" spans="1:10" ht="17.25" customHeight="1">
      <c r="A22" s="29"/>
      <c r="B22" s="28"/>
      <c r="C22" s="28"/>
      <c r="D22" s="7" t="s">
        <v>28</v>
      </c>
      <c r="E22" s="9">
        <f aca="true" t="shared" si="8" ref="E22:J22">E20</f>
        <v>0</v>
      </c>
      <c r="F22" s="9">
        <f t="shared" si="8"/>
        <v>0</v>
      </c>
      <c r="G22" s="9">
        <f t="shared" si="8"/>
        <v>261051</v>
      </c>
      <c r="H22" s="9">
        <f t="shared" si="8"/>
        <v>0</v>
      </c>
      <c r="I22" s="9">
        <f t="shared" si="8"/>
        <v>261051</v>
      </c>
      <c r="J22" s="9">
        <f t="shared" si="8"/>
        <v>0</v>
      </c>
    </row>
    <row r="23" spans="1:10" ht="15">
      <c r="A23" s="2"/>
      <c r="B23" s="22"/>
      <c r="C23" s="22"/>
      <c r="D23" s="55" t="s">
        <v>13</v>
      </c>
      <c r="E23" s="80">
        <f>E22-F22</f>
        <v>0</v>
      </c>
      <c r="F23" s="81"/>
      <c r="G23" s="80">
        <f>G22-H22</f>
        <v>261051</v>
      </c>
      <c r="H23" s="81"/>
      <c r="I23" s="80">
        <f>I22-J22</f>
        <v>261051</v>
      </c>
      <c r="J23" s="81"/>
    </row>
    <row r="24" spans="1:10" ht="15">
      <c r="A24" s="56"/>
      <c r="B24" s="57"/>
      <c r="C24" s="57"/>
      <c r="D24" s="58"/>
      <c r="E24" s="59"/>
      <c r="F24" s="59"/>
      <c r="G24" s="59"/>
      <c r="H24" s="59"/>
      <c r="I24" s="59"/>
      <c r="J24" s="59"/>
    </row>
    <row r="25" spans="1:10" ht="22.5" customHeight="1">
      <c r="A25" s="61"/>
      <c r="B25" s="61"/>
      <c r="C25" s="61"/>
      <c r="D25" s="62" t="s">
        <v>14</v>
      </c>
      <c r="E25" s="61"/>
      <c r="F25" s="63"/>
      <c r="G25" s="61"/>
      <c r="H25" s="61"/>
      <c r="I25" s="36"/>
      <c r="J25" s="36"/>
    </row>
    <row r="26" spans="1:10" ht="15">
      <c r="A26" s="8"/>
      <c r="B26" s="8"/>
      <c r="C26" s="8"/>
      <c r="D26" s="8" t="s">
        <v>19</v>
      </c>
      <c r="E26" s="9">
        <f aca="true" t="shared" si="9" ref="E26:J26">E29+E30+E31+E32+E33</f>
        <v>0</v>
      </c>
      <c r="F26" s="9">
        <f t="shared" si="9"/>
        <v>0</v>
      </c>
      <c r="G26" s="9">
        <f t="shared" si="9"/>
        <v>261051</v>
      </c>
      <c r="H26" s="9">
        <f t="shared" si="9"/>
        <v>0</v>
      </c>
      <c r="I26" s="9">
        <f t="shared" si="9"/>
        <v>261051</v>
      </c>
      <c r="J26" s="9">
        <f t="shared" si="9"/>
        <v>0</v>
      </c>
    </row>
    <row r="27" spans="1:10" ht="15">
      <c r="A27" s="3"/>
      <c r="B27" s="3"/>
      <c r="C27" s="3"/>
      <c r="D27" s="11" t="s">
        <v>15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10" ht="15">
      <c r="A28" s="10"/>
      <c r="B28" s="10" t="s">
        <v>20</v>
      </c>
      <c r="C28" s="10"/>
      <c r="D28" s="11" t="s">
        <v>16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ht="15">
      <c r="A29" s="10"/>
      <c r="B29" s="10"/>
      <c r="C29" s="10"/>
      <c r="D29" s="11" t="s">
        <v>17</v>
      </c>
      <c r="E29" s="12">
        <f aca="true" t="shared" si="10" ref="E29:J29">SUM(E27:E28)</f>
        <v>0</v>
      </c>
      <c r="F29" s="12">
        <f t="shared" si="10"/>
        <v>0</v>
      </c>
      <c r="G29" s="12">
        <f t="shared" si="10"/>
        <v>0</v>
      </c>
      <c r="H29" s="12">
        <f t="shared" si="10"/>
        <v>0</v>
      </c>
      <c r="I29" s="12">
        <f t="shared" si="10"/>
        <v>0</v>
      </c>
      <c r="J29" s="12">
        <f t="shared" si="10"/>
        <v>0</v>
      </c>
    </row>
    <row r="30" spans="1:10" ht="28.5">
      <c r="A30" s="10"/>
      <c r="B30" s="10"/>
      <c r="C30" s="10"/>
      <c r="D30" s="13" t="s">
        <v>18</v>
      </c>
      <c r="E30" s="12">
        <f aca="true" t="shared" si="11" ref="E30:J30">E21</f>
        <v>0</v>
      </c>
      <c r="F30" s="12">
        <f t="shared" si="11"/>
        <v>0</v>
      </c>
      <c r="G30" s="12">
        <f t="shared" si="11"/>
        <v>261051</v>
      </c>
      <c r="H30" s="12">
        <f t="shared" si="11"/>
        <v>0</v>
      </c>
      <c r="I30" s="12">
        <f t="shared" si="11"/>
        <v>261051</v>
      </c>
      <c r="J30" s="12">
        <f t="shared" si="11"/>
        <v>0</v>
      </c>
    </row>
    <row r="31" spans="1:10" ht="15">
      <c r="A31" s="10"/>
      <c r="B31" s="10"/>
      <c r="C31" s="10"/>
      <c r="D31" s="13" t="s">
        <v>24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15">
      <c r="A32" s="10"/>
      <c r="B32" s="10"/>
      <c r="C32" s="10"/>
      <c r="D32" s="11" t="s">
        <v>21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</row>
    <row r="33" spans="1:10" ht="15">
      <c r="A33" s="10"/>
      <c r="B33" s="10"/>
      <c r="C33" s="10"/>
      <c r="D33" s="11" t="s">
        <v>22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ht="15">
      <c r="A34" s="10"/>
      <c r="B34" s="28"/>
      <c r="C34" s="28"/>
      <c r="D34" s="8" t="s">
        <v>23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</row>
    <row r="35" spans="1:10" ht="57">
      <c r="A35" s="10"/>
      <c r="B35" s="10"/>
      <c r="C35" s="10"/>
      <c r="D35" s="13" t="s">
        <v>29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15">
      <c r="A36" s="10"/>
      <c r="B36" s="28"/>
      <c r="C36" s="28"/>
      <c r="D36" s="7" t="s">
        <v>12</v>
      </c>
      <c r="E36" s="9">
        <f aca="true" t="shared" si="12" ref="E36:J36">E26+E34</f>
        <v>0</v>
      </c>
      <c r="F36" s="9">
        <f t="shared" si="12"/>
        <v>0</v>
      </c>
      <c r="G36" s="9">
        <f t="shared" si="12"/>
        <v>261051</v>
      </c>
      <c r="H36" s="9">
        <f t="shared" si="12"/>
        <v>0</v>
      </c>
      <c r="I36" s="9">
        <f t="shared" si="12"/>
        <v>261051</v>
      </c>
      <c r="J36" s="9">
        <f t="shared" si="12"/>
        <v>0</v>
      </c>
    </row>
    <row r="37" spans="1:10" ht="15">
      <c r="A37" s="24"/>
      <c r="B37" s="24"/>
      <c r="C37" s="24"/>
      <c r="D37" s="25" t="s">
        <v>13</v>
      </c>
      <c r="E37" s="82">
        <f>E36-F36</f>
        <v>0</v>
      </c>
      <c r="F37" s="83"/>
      <c r="G37" s="82">
        <f>G36-H36</f>
        <v>261051</v>
      </c>
      <c r="H37" s="83"/>
      <c r="I37" s="82">
        <f>I36-J36</f>
        <v>261051</v>
      </c>
      <c r="J37" s="83"/>
    </row>
  </sheetData>
  <sheetProtection/>
  <mergeCells count="23">
    <mergeCell ref="G4:H4"/>
    <mergeCell ref="I4:J4"/>
    <mergeCell ref="A10:D10"/>
    <mergeCell ref="A11:D11"/>
    <mergeCell ref="E11:F11"/>
    <mergeCell ref="G11:H11"/>
    <mergeCell ref="I11:J11"/>
    <mergeCell ref="E37:F37"/>
    <mergeCell ref="G37:H37"/>
    <mergeCell ref="I37:J37"/>
    <mergeCell ref="A1:J1"/>
    <mergeCell ref="A2:J2"/>
    <mergeCell ref="A4:A5"/>
    <mergeCell ref="B4:B5"/>
    <mergeCell ref="C4:C5"/>
    <mergeCell ref="D4:D5"/>
    <mergeCell ref="E4:F4"/>
    <mergeCell ref="E17:F17"/>
    <mergeCell ref="G17:H17"/>
    <mergeCell ref="I17:J17"/>
    <mergeCell ref="E23:F23"/>
    <mergeCell ref="G23:H23"/>
    <mergeCell ref="I23:J23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906/11 
Zarządu Powiatu w Stargardzie Szczecińskim
z dnia 15 listopada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28">
      <selection activeCell="A25" sqref="A25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84" t="s">
        <v>30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6.5" customHeight="1">
      <c r="A2" s="87" t="s">
        <v>66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90" t="s">
        <v>1</v>
      </c>
      <c r="B4" s="90" t="s">
        <v>2</v>
      </c>
      <c r="C4" s="91" t="s">
        <v>3</v>
      </c>
      <c r="D4" s="91" t="s">
        <v>4</v>
      </c>
      <c r="E4" s="92" t="s">
        <v>5</v>
      </c>
      <c r="F4" s="92"/>
      <c r="G4" s="92" t="s">
        <v>6</v>
      </c>
      <c r="H4" s="92"/>
      <c r="I4" s="92" t="s">
        <v>7</v>
      </c>
      <c r="J4" s="92"/>
    </row>
    <row r="5" spans="1:11" ht="21.75" customHeight="1">
      <c r="A5" s="90"/>
      <c r="B5" s="90"/>
      <c r="C5" s="91"/>
      <c r="D5" s="91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1.75" customHeight="1">
      <c r="A6" s="100" t="s">
        <v>67</v>
      </c>
      <c r="B6" s="101"/>
      <c r="C6" s="101"/>
      <c r="D6" s="102"/>
      <c r="E6" s="72">
        <f aca="true" t="shared" si="0" ref="E6:J7">E7</f>
        <v>261051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16"/>
    </row>
    <row r="7" spans="1:11" ht="21.75" customHeight="1">
      <c r="A7" s="100" t="s">
        <v>65</v>
      </c>
      <c r="B7" s="101"/>
      <c r="C7" s="101"/>
      <c r="D7" s="102"/>
      <c r="E7" s="71">
        <f t="shared" si="0"/>
        <v>261051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16"/>
    </row>
    <row r="8" spans="1:10" ht="29.25" customHeight="1">
      <c r="A8" s="73">
        <v>851</v>
      </c>
      <c r="B8" s="73"/>
      <c r="C8" s="73"/>
      <c r="D8" s="74" t="s">
        <v>69</v>
      </c>
      <c r="E8" s="75">
        <f aca="true" t="shared" si="1" ref="E8:J9">E9</f>
        <v>261051</v>
      </c>
      <c r="F8" s="75">
        <f t="shared" si="1"/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</row>
    <row r="9" spans="1:10" ht="56.25" customHeight="1">
      <c r="A9" s="17"/>
      <c r="B9" s="17">
        <v>85156</v>
      </c>
      <c r="C9" s="17"/>
      <c r="D9" s="65" t="s">
        <v>70</v>
      </c>
      <c r="E9" s="19">
        <f>E10</f>
        <v>261051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</row>
    <row r="10" spans="1:10" ht="65.25" customHeight="1">
      <c r="A10" s="17"/>
      <c r="B10" s="17"/>
      <c r="C10" s="18">
        <v>2110</v>
      </c>
      <c r="D10" s="53" t="s">
        <v>31</v>
      </c>
      <c r="E10" s="20">
        <v>261051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1" ht="24" customHeight="1">
      <c r="A11" s="107" t="s">
        <v>72</v>
      </c>
      <c r="B11" s="108"/>
      <c r="C11" s="108"/>
      <c r="D11" s="109"/>
      <c r="E11" s="71">
        <f aca="true" t="shared" si="2" ref="E11:J11">E12</f>
        <v>0</v>
      </c>
      <c r="F11" s="71">
        <f t="shared" si="2"/>
        <v>0</v>
      </c>
      <c r="G11" s="71">
        <f t="shared" si="2"/>
        <v>261051</v>
      </c>
      <c r="H11" s="71">
        <f t="shared" si="2"/>
        <v>0</v>
      </c>
      <c r="I11" s="71">
        <f t="shared" si="2"/>
        <v>261051</v>
      </c>
      <c r="J11" s="71">
        <f t="shared" si="2"/>
        <v>0</v>
      </c>
      <c r="K11" s="16"/>
    </row>
    <row r="12" spans="1:10" ht="29.25" customHeight="1">
      <c r="A12" s="73">
        <v>851</v>
      </c>
      <c r="B12" s="73"/>
      <c r="C12" s="73"/>
      <c r="D12" s="74" t="s">
        <v>69</v>
      </c>
      <c r="E12" s="75">
        <f aca="true" t="shared" si="3" ref="E12:J13">E13</f>
        <v>0</v>
      </c>
      <c r="F12" s="75">
        <f t="shared" si="3"/>
        <v>0</v>
      </c>
      <c r="G12" s="75">
        <f t="shared" si="3"/>
        <v>261051</v>
      </c>
      <c r="H12" s="75">
        <f t="shared" si="3"/>
        <v>0</v>
      </c>
      <c r="I12" s="75">
        <f t="shared" si="3"/>
        <v>261051</v>
      </c>
      <c r="J12" s="75">
        <f t="shared" si="3"/>
        <v>0</v>
      </c>
    </row>
    <row r="13" spans="1:10" ht="56.25" customHeight="1">
      <c r="A13" s="17"/>
      <c r="B13" s="17">
        <v>85156</v>
      </c>
      <c r="C13" s="17"/>
      <c r="D13" s="65" t="s">
        <v>74</v>
      </c>
      <c r="E13" s="19">
        <f>E14</f>
        <v>0</v>
      </c>
      <c r="F13" s="19">
        <f t="shared" si="3"/>
        <v>0</v>
      </c>
      <c r="G13" s="19">
        <f t="shared" si="3"/>
        <v>261051</v>
      </c>
      <c r="H13" s="19">
        <f t="shared" si="3"/>
        <v>0</v>
      </c>
      <c r="I13" s="19">
        <f t="shared" si="3"/>
        <v>261051</v>
      </c>
      <c r="J13" s="19">
        <f t="shared" si="3"/>
        <v>0</v>
      </c>
    </row>
    <row r="14" spans="1:10" ht="27.75" customHeight="1">
      <c r="A14" s="17"/>
      <c r="B14" s="17"/>
      <c r="C14" s="18">
        <v>4130</v>
      </c>
      <c r="D14" s="53" t="s">
        <v>71</v>
      </c>
      <c r="E14" s="20">
        <v>0</v>
      </c>
      <c r="F14" s="20">
        <v>0</v>
      </c>
      <c r="G14" s="20">
        <v>261051</v>
      </c>
      <c r="H14" s="20">
        <v>0</v>
      </c>
      <c r="I14" s="20">
        <v>261051</v>
      </c>
      <c r="J14" s="20">
        <v>0</v>
      </c>
    </row>
    <row r="15" spans="1:11" ht="22.5" customHeight="1">
      <c r="A15" s="93" t="s">
        <v>10</v>
      </c>
      <c r="B15" s="94"/>
      <c r="C15" s="94"/>
      <c r="D15" s="95"/>
      <c r="E15" s="76">
        <f aca="true" t="shared" si="4" ref="E15:J15">E6+E11</f>
        <v>261051</v>
      </c>
      <c r="F15" s="76">
        <f t="shared" si="4"/>
        <v>0</v>
      </c>
      <c r="G15" s="76">
        <f t="shared" si="4"/>
        <v>261051</v>
      </c>
      <c r="H15" s="76">
        <f t="shared" si="4"/>
        <v>0</v>
      </c>
      <c r="I15" s="76">
        <f t="shared" si="4"/>
        <v>261051</v>
      </c>
      <c r="J15" s="76">
        <f t="shared" si="4"/>
        <v>0</v>
      </c>
      <c r="K15" s="1"/>
    </row>
    <row r="16" spans="1:11" ht="19.5" customHeight="1">
      <c r="A16" s="103" t="s">
        <v>13</v>
      </c>
      <c r="B16" s="104"/>
      <c r="C16" s="104"/>
      <c r="D16" s="104"/>
      <c r="E16" s="105">
        <f>E15-F15</f>
        <v>261051</v>
      </c>
      <c r="F16" s="106"/>
      <c r="G16" s="105">
        <f>G15-H15</f>
        <v>261051</v>
      </c>
      <c r="H16" s="106"/>
      <c r="I16" s="105">
        <f>I15-J15</f>
        <v>261051</v>
      </c>
      <c r="J16" s="106"/>
      <c r="K16" s="1"/>
    </row>
    <row r="17" spans="1:11" ht="15" customHeight="1">
      <c r="A17" s="31"/>
      <c r="B17" s="32"/>
      <c r="C17" s="32"/>
      <c r="D17" s="32"/>
      <c r="E17" s="33"/>
      <c r="F17" s="34"/>
      <c r="G17" s="33"/>
      <c r="H17" s="34"/>
      <c r="I17" s="33"/>
      <c r="J17" s="34"/>
      <c r="K17" s="1"/>
    </row>
    <row r="18" spans="1:10" ht="12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24.75" customHeight="1">
      <c r="A19" s="4"/>
      <c r="B19" s="5"/>
      <c r="C19" s="5"/>
      <c r="D19" s="6" t="s">
        <v>25</v>
      </c>
      <c r="E19" s="5"/>
      <c r="F19" s="5"/>
      <c r="G19" s="5"/>
      <c r="H19" s="5"/>
      <c r="I19" s="5"/>
      <c r="J19" s="5"/>
    </row>
    <row r="20" spans="1:10" ht="18" customHeight="1">
      <c r="A20" s="2"/>
      <c r="B20" s="22"/>
      <c r="C20" s="22" t="s">
        <v>20</v>
      </c>
      <c r="D20" s="7" t="s">
        <v>73</v>
      </c>
      <c r="E20" s="9">
        <f aca="true" t="shared" si="5" ref="E20:J20">E21</f>
        <v>261051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</row>
    <row r="21" spans="1:10" ht="18.75" customHeight="1">
      <c r="A21" s="2"/>
      <c r="B21" s="22"/>
      <c r="C21" s="22"/>
      <c r="D21" s="66">
        <v>2110</v>
      </c>
      <c r="E21" s="23">
        <f aca="true" t="shared" si="6" ref="E21:J21">E10</f>
        <v>261051</v>
      </c>
      <c r="F21" s="23">
        <f t="shared" si="6"/>
        <v>0</v>
      </c>
      <c r="G21" s="23">
        <f t="shared" si="6"/>
        <v>0</v>
      </c>
      <c r="H21" s="23">
        <f t="shared" si="6"/>
        <v>0</v>
      </c>
      <c r="I21" s="23">
        <f t="shared" si="6"/>
        <v>0</v>
      </c>
      <c r="J21" s="23">
        <f t="shared" si="6"/>
        <v>0</v>
      </c>
    </row>
    <row r="22" spans="1:10" ht="18" customHeight="1">
      <c r="A22" s="2"/>
      <c r="B22" s="22"/>
      <c r="C22" s="22"/>
      <c r="D22" s="7" t="s">
        <v>27</v>
      </c>
      <c r="E22" s="9">
        <f aca="true" t="shared" si="7" ref="E22:J22">E20</f>
        <v>261051</v>
      </c>
      <c r="F22" s="9">
        <f t="shared" si="7"/>
        <v>0</v>
      </c>
      <c r="G22" s="9">
        <f t="shared" si="7"/>
        <v>0</v>
      </c>
      <c r="H22" s="9">
        <f t="shared" si="7"/>
        <v>0</v>
      </c>
      <c r="I22" s="9">
        <f t="shared" si="7"/>
        <v>0</v>
      </c>
      <c r="J22" s="9">
        <f t="shared" si="7"/>
        <v>0</v>
      </c>
    </row>
    <row r="23" spans="1:10" ht="17.25" customHeight="1">
      <c r="A23" s="30"/>
      <c r="B23" s="30"/>
      <c r="C23" s="30"/>
      <c r="D23" s="25" t="s">
        <v>13</v>
      </c>
      <c r="E23" s="78">
        <f>E22-F22</f>
        <v>261051</v>
      </c>
      <c r="F23" s="79"/>
      <c r="G23" s="78">
        <f>G22-H22</f>
        <v>0</v>
      </c>
      <c r="H23" s="79"/>
      <c r="I23" s="78">
        <f>I22-J22</f>
        <v>0</v>
      </c>
      <c r="J23" s="79"/>
    </row>
    <row r="24" spans="1:10" ht="1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23.25" customHeight="1">
      <c r="A25" s="4"/>
      <c r="B25" s="5"/>
      <c r="C25" s="5"/>
      <c r="D25" s="6" t="s">
        <v>11</v>
      </c>
      <c r="E25" s="5"/>
      <c r="F25" s="5"/>
      <c r="G25" s="5"/>
      <c r="H25" s="5"/>
      <c r="I25" s="5"/>
      <c r="J25" s="5"/>
    </row>
    <row r="26" spans="1:10" ht="15">
      <c r="A26" s="2"/>
      <c r="B26" s="22"/>
      <c r="C26" s="22" t="s">
        <v>20</v>
      </c>
      <c r="D26" s="7" t="s">
        <v>73</v>
      </c>
      <c r="E26" s="9">
        <f aca="true" t="shared" si="8" ref="E26:J26">E27</f>
        <v>0</v>
      </c>
      <c r="F26" s="9">
        <f t="shared" si="8"/>
        <v>0</v>
      </c>
      <c r="G26" s="9">
        <f t="shared" si="8"/>
        <v>261051</v>
      </c>
      <c r="H26" s="9">
        <f t="shared" si="8"/>
        <v>0</v>
      </c>
      <c r="I26" s="9">
        <f t="shared" si="8"/>
        <v>261051</v>
      </c>
      <c r="J26" s="9">
        <f t="shared" si="8"/>
        <v>0</v>
      </c>
    </row>
    <row r="27" spans="1:10" s="68" customFormat="1" ht="15">
      <c r="A27" s="2"/>
      <c r="B27" s="22"/>
      <c r="C27" s="22"/>
      <c r="D27" s="67">
        <v>4130</v>
      </c>
      <c r="E27" s="23">
        <f aca="true" t="shared" si="9" ref="E27:J27">E14</f>
        <v>0</v>
      </c>
      <c r="F27" s="23">
        <f t="shared" si="9"/>
        <v>0</v>
      </c>
      <c r="G27" s="23">
        <f t="shared" si="9"/>
        <v>261051</v>
      </c>
      <c r="H27" s="23">
        <f t="shared" si="9"/>
        <v>0</v>
      </c>
      <c r="I27" s="23">
        <f t="shared" si="9"/>
        <v>261051</v>
      </c>
      <c r="J27" s="23">
        <f t="shared" si="9"/>
        <v>0</v>
      </c>
    </row>
    <row r="28" spans="1:10" ht="15">
      <c r="A28" s="29"/>
      <c r="B28" s="28"/>
      <c r="C28" s="28"/>
      <c r="D28" s="7" t="s">
        <v>28</v>
      </c>
      <c r="E28" s="9">
        <f aca="true" t="shared" si="10" ref="E28:J28">E26</f>
        <v>0</v>
      </c>
      <c r="F28" s="9">
        <f t="shared" si="10"/>
        <v>0</v>
      </c>
      <c r="G28" s="9">
        <f t="shared" si="10"/>
        <v>261051</v>
      </c>
      <c r="H28" s="9">
        <f t="shared" si="10"/>
        <v>0</v>
      </c>
      <c r="I28" s="9">
        <f t="shared" si="10"/>
        <v>261051</v>
      </c>
      <c r="J28" s="9">
        <f t="shared" si="10"/>
        <v>0</v>
      </c>
    </row>
    <row r="29" spans="1:10" ht="15">
      <c r="A29" s="2"/>
      <c r="B29" s="22"/>
      <c r="C29" s="22"/>
      <c r="D29" s="55" t="s">
        <v>13</v>
      </c>
      <c r="E29" s="80">
        <f>E28-F28</f>
        <v>0</v>
      </c>
      <c r="F29" s="81"/>
      <c r="G29" s="80">
        <f>G28-H28</f>
        <v>261051</v>
      </c>
      <c r="H29" s="81"/>
      <c r="I29" s="80">
        <f>I28-J28</f>
        <v>261051</v>
      </c>
      <c r="J29" s="81"/>
    </row>
    <row r="30" spans="1:10" ht="15">
      <c r="A30" s="56"/>
      <c r="B30" s="57"/>
      <c r="C30" s="57"/>
      <c r="D30" s="58"/>
      <c r="E30" s="59"/>
      <c r="F30" s="59"/>
      <c r="G30" s="59"/>
      <c r="H30" s="59"/>
      <c r="I30" s="59"/>
      <c r="J30" s="59"/>
    </row>
    <row r="31" spans="1:10" ht="22.5" customHeight="1">
      <c r="A31" s="60"/>
      <c r="B31" s="61"/>
      <c r="C31" s="61"/>
      <c r="D31" s="62" t="s">
        <v>14</v>
      </c>
      <c r="E31" s="61"/>
      <c r="F31" s="63"/>
      <c r="G31" s="61"/>
      <c r="H31" s="61"/>
      <c r="I31" s="36"/>
      <c r="J31" s="36"/>
    </row>
    <row r="32" spans="1:10" ht="15">
      <c r="A32" s="8"/>
      <c r="B32" s="8"/>
      <c r="C32" s="8"/>
      <c r="D32" s="8" t="s">
        <v>19</v>
      </c>
      <c r="E32" s="9">
        <f aca="true" t="shared" si="11" ref="E32:J32">E35+E36+E37+E38+E39</f>
        <v>0</v>
      </c>
      <c r="F32" s="9">
        <f t="shared" si="11"/>
        <v>0</v>
      </c>
      <c r="G32" s="9">
        <f t="shared" si="11"/>
        <v>261051</v>
      </c>
      <c r="H32" s="9">
        <f t="shared" si="11"/>
        <v>0</v>
      </c>
      <c r="I32" s="9">
        <f t="shared" si="11"/>
        <v>261051</v>
      </c>
      <c r="J32" s="9">
        <f t="shared" si="11"/>
        <v>0</v>
      </c>
    </row>
    <row r="33" spans="1:10" ht="15">
      <c r="A33" s="3"/>
      <c r="B33" s="3"/>
      <c r="C33" s="3"/>
      <c r="D33" s="11" t="s">
        <v>15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ht="15">
      <c r="A34" s="10"/>
      <c r="B34" s="10" t="s">
        <v>20</v>
      </c>
      <c r="C34" s="10"/>
      <c r="D34" s="11" t="s">
        <v>16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15">
      <c r="A35" s="10"/>
      <c r="B35" s="10"/>
      <c r="C35" s="10"/>
      <c r="D35" s="11" t="s">
        <v>17</v>
      </c>
      <c r="E35" s="12">
        <f aca="true" t="shared" si="12" ref="E35:J35">SUM(E33:E34)</f>
        <v>0</v>
      </c>
      <c r="F35" s="12">
        <f t="shared" si="12"/>
        <v>0</v>
      </c>
      <c r="G35" s="12">
        <f t="shared" si="12"/>
        <v>0</v>
      </c>
      <c r="H35" s="12">
        <f t="shared" si="12"/>
        <v>0</v>
      </c>
      <c r="I35" s="12">
        <f t="shared" si="12"/>
        <v>0</v>
      </c>
      <c r="J35" s="12">
        <f t="shared" si="12"/>
        <v>0</v>
      </c>
    </row>
    <row r="36" spans="1:10" ht="28.5">
      <c r="A36" s="10"/>
      <c r="B36" s="10"/>
      <c r="C36" s="10"/>
      <c r="D36" s="13" t="s">
        <v>18</v>
      </c>
      <c r="E36" s="12">
        <f aca="true" t="shared" si="13" ref="E36:J36">E27</f>
        <v>0</v>
      </c>
      <c r="F36" s="12">
        <f t="shared" si="13"/>
        <v>0</v>
      </c>
      <c r="G36" s="12">
        <f t="shared" si="13"/>
        <v>261051</v>
      </c>
      <c r="H36" s="12">
        <f t="shared" si="13"/>
        <v>0</v>
      </c>
      <c r="I36" s="12">
        <f t="shared" si="13"/>
        <v>261051</v>
      </c>
      <c r="J36" s="12">
        <f t="shared" si="13"/>
        <v>0</v>
      </c>
    </row>
    <row r="37" spans="1:10" ht="15">
      <c r="A37" s="10"/>
      <c r="B37" s="10"/>
      <c r="C37" s="10"/>
      <c r="D37" s="13" t="s">
        <v>24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15">
      <c r="A38" s="10"/>
      <c r="B38" s="10"/>
      <c r="C38" s="10"/>
      <c r="D38" s="11" t="s">
        <v>21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0" ht="15">
      <c r="A39" s="10"/>
      <c r="B39" s="10"/>
      <c r="C39" s="10"/>
      <c r="D39" s="11" t="s">
        <v>22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</row>
    <row r="40" spans="1:10" ht="15">
      <c r="A40" s="10"/>
      <c r="B40" s="28"/>
      <c r="C40" s="28"/>
      <c r="D40" s="8" t="s">
        <v>23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</row>
    <row r="41" spans="1:10" ht="57">
      <c r="A41" s="10"/>
      <c r="B41" s="10"/>
      <c r="C41" s="10"/>
      <c r="D41" s="13" t="s">
        <v>29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ht="15">
      <c r="A42" s="10"/>
      <c r="B42" s="28"/>
      <c r="C42" s="28"/>
      <c r="D42" s="7" t="s">
        <v>12</v>
      </c>
      <c r="E42" s="9">
        <f aca="true" t="shared" si="14" ref="E42:J42">E32+E40</f>
        <v>0</v>
      </c>
      <c r="F42" s="9">
        <f t="shared" si="14"/>
        <v>0</v>
      </c>
      <c r="G42" s="9">
        <f t="shared" si="14"/>
        <v>261051</v>
      </c>
      <c r="H42" s="9">
        <f t="shared" si="14"/>
        <v>0</v>
      </c>
      <c r="I42" s="9">
        <f t="shared" si="14"/>
        <v>261051</v>
      </c>
      <c r="J42" s="9">
        <f t="shared" si="14"/>
        <v>0</v>
      </c>
    </row>
    <row r="43" spans="1:10" ht="15">
      <c r="A43" s="24"/>
      <c r="B43" s="24"/>
      <c r="C43" s="24"/>
      <c r="D43" s="25" t="s">
        <v>13</v>
      </c>
      <c r="E43" s="82">
        <f>E42-F42</f>
        <v>0</v>
      </c>
      <c r="F43" s="83"/>
      <c r="G43" s="82">
        <f>G42-H42</f>
        <v>261051</v>
      </c>
      <c r="H43" s="83"/>
      <c r="I43" s="82">
        <f>I42-J42</f>
        <v>261051</v>
      </c>
      <c r="J43" s="83"/>
    </row>
  </sheetData>
  <sheetProtection/>
  <mergeCells count="26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A6:D6"/>
    <mergeCell ref="A15:D15"/>
    <mergeCell ref="A16:D16"/>
    <mergeCell ref="E16:F16"/>
    <mergeCell ref="G16:H16"/>
    <mergeCell ref="I16:J16"/>
    <mergeCell ref="A7:D7"/>
    <mergeCell ref="A11:D11"/>
    <mergeCell ref="E43:F43"/>
    <mergeCell ref="G43:H43"/>
    <mergeCell ref="I43:J43"/>
    <mergeCell ref="E23:F23"/>
    <mergeCell ref="G23:H23"/>
    <mergeCell ref="I23:J23"/>
    <mergeCell ref="E29:F29"/>
    <mergeCell ref="G29:H29"/>
    <mergeCell ref="I29:J29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906/11 
Zarządu Powiatu w Stargardzie Szczecińskim
z dnia 15 listopada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13" activePane="bottomLeft" state="frozen"/>
      <selection pane="topLeft" activeCell="A25" sqref="A25"/>
      <selection pane="bottomLeft" activeCell="A25" sqref="A25"/>
    </sheetView>
  </sheetViews>
  <sheetFormatPr defaultColWidth="9.140625" defaultRowHeight="15"/>
  <cols>
    <col min="1" max="1" width="6.140625" style="38" customWidth="1"/>
    <col min="2" max="2" width="10.140625" style="38" customWidth="1"/>
    <col min="3" max="3" width="13.57421875" style="38" customWidth="1"/>
    <col min="4" max="4" width="16.7109375" style="38" customWidth="1"/>
    <col min="5" max="5" width="14.8515625" style="38" customWidth="1"/>
    <col min="6" max="6" width="18.140625" style="38" customWidth="1"/>
    <col min="7" max="7" width="17.00390625" style="38" customWidth="1"/>
    <col min="8" max="8" width="15.00390625" style="38" customWidth="1"/>
    <col min="9" max="9" width="15.8515625" style="38" customWidth="1"/>
    <col min="10" max="10" width="15.421875" style="38" customWidth="1"/>
    <col min="11" max="11" width="6.421875" style="38" customWidth="1"/>
    <col min="12" max="12" width="18.8515625" style="38" customWidth="1"/>
    <col min="13" max="16384" width="9.140625" style="37" customWidth="1"/>
  </cols>
  <sheetData>
    <row r="1" spans="1:12" ht="57.75" customHeight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5:12" ht="12" customHeight="1">
      <c r="E2" s="39"/>
      <c r="F2" s="39"/>
      <c r="G2" s="39"/>
      <c r="H2" s="39"/>
      <c r="I2" s="39"/>
      <c r="L2" s="40" t="s">
        <v>0</v>
      </c>
    </row>
    <row r="3" spans="1:12" s="41" customFormat="1" ht="17.25" customHeight="1">
      <c r="A3" s="113" t="s">
        <v>1</v>
      </c>
      <c r="B3" s="113" t="s">
        <v>33</v>
      </c>
      <c r="C3" s="114" t="s">
        <v>34</v>
      </c>
      <c r="D3" s="114" t="s">
        <v>35</v>
      </c>
      <c r="E3" s="115" t="s">
        <v>36</v>
      </c>
      <c r="F3" s="115"/>
      <c r="G3" s="115"/>
      <c r="H3" s="115"/>
      <c r="I3" s="115"/>
      <c r="J3" s="115"/>
      <c r="K3" s="115"/>
      <c r="L3" s="115"/>
    </row>
    <row r="4" spans="1:12" s="41" customFormat="1" ht="12" customHeight="1">
      <c r="A4" s="113"/>
      <c r="B4" s="113"/>
      <c r="C4" s="114"/>
      <c r="D4" s="114"/>
      <c r="E4" s="115" t="s">
        <v>37</v>
      </c>
      <c r="F4" s="115" t="s">
        <v>36</v>
      </c>
      <c r="G4" s="115"/>
      <c r="H4" s="115"/>
      <c r="I4" s="115"/>
      <c r="J4" s="115"/>
      <c r="K4" s="115"/>
      <c r="L4" s="115" t="s">
        <v>38</v>
      </c>
    </row>
    <row r="5" spans="1:12" s="41" customFormat="1" ht="12" customHeight="1">
      <c r="A5" s="113"/>
      <c r="B5" s="113"/>
      <c r="C5" s="114"/>
      <c r="D5" s="114"/>
      <c r="E5" s="115"/>
      <c r="F5" s="116" t="s">
        <v>39</v>
      </c>
      <c r="G5" s="117"/>
      <c r="H5" s="42"/>
      <c r="I5" s="118" t="s">
        <v>40</v>
      </c>
      <c r="J5" s="120" t="s">
        <v>41</v>
      </c>
      <c r="K5" s="121"/>
      <c r="L5" s="115"/>
    </row>
    <row r="6" spans="1:12" ht="93" customHeight="1">
      <c r="A6" s="113"/>
      <c r="B6" s="113"/>
      <c r="C6" s="114"/>
      <c r="D6" s="114"/>
      <c r="E6" s="115"/>
      <c r="F6" s="70" t="s">
        <v>42</v>
      </c>
      <c r="G6" s="70" t="s">
        <v>43</v>
      </c>
      <c r="H6" s="69" t="s">
        <v>44</v>
      </c>
      <c r="I6" s="119"/>
      <c r="J6" s="122"/>
      <c r="K6" s="123"/>
      <c r="L6" s="115"/>
    </row>
    <row r="7" spans="1:12" s="44" customFormat="1" ht="11.2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124">
        <v>10</v>
      </c>
      <c r="K7" s="125"/>
      <c r="L7" s="43">
        <v>11</v>
      </c>
    </row>
    <row r="8" spans="1:12" ht="18.75" customHeight="1">
      <c r="A8" s="45" t="s">
        <v>45</v>
      </c>
      <c r="B8" s="45"/>
      <c r="C8" s="46">
        <f>SUM(D8)</f>
        <v>75000</v>
      </c>
      <c r="D8" s="46">
        <f>SUM(D9)</f>
        <v>75000</v>
      </c>
      <c r="E8" s="46">
        <f>SUM(F8:J8)</f>
        <v>75000</v>
      </c>
      <c r="F8" s="46">
        <f aca="true" t="shared" si="0" ref="F8:L8">SUM(F9)</f>
        <v>0</v>
      </c>
      <c r="G8" s="46">
        <f t="shared" si="0"/>
        <v>75000</v>
      </c>
      <c r="H8" s="46">
        <f t="shared" si="0"/>
        <v>0</v>
      </c>
      <c r="I8" s="46">
        <f t="shared" si="0"/>
        <v>0</v>
      </c>
      <c r="J8" s="126">
        <f t="shared" si="0"/>
        <v>0</v>
      </c>
      <c r="K8" s="127"/>
      <c r="L8" s="46">
        <f t="shared" si="0"/>
        <v>0</v>
      </c>
    </row>
    <row r="9" spans="1:12" ht="19.5" customHeight="1">
      <c r="A9" s="47"/>
      <c r="B9" s="47" t="s">
        <v>46</v>
      </c>
      <c r="C9" s="48">
        <f aca="true" t="shared" si="1" ref="C9:C26">SUM(D9)</f>
        <v>75000</v>
      </c>
      <c r="D9" s="49">
        <f>SUM(E9+L9)</f>
        <v>75000</v>
      </c>
      <c r="E9" s="49">
        <f aca="true" t="shared" si="2" ref="E9:E26">SUM(F9:J9)</f>
        <v>75000</v>
      </c>
      <c r="F9" s="49">
        <v>0</v>
      </c>
      <c r="G9" s="49">
        <v>75000</v>
      </c>
      <c r="H9" s="49">
        <v>0</v>
      </c>
      <c r="I9" s="49">
        <v>0</v>
      </c>
      <c r="J9" s="128">
        <v>0</v>
      </c>
      <c r="K9" s="129"/>
      <c r="L9" s="49">
        <f aca="true" t="shared" si="3" ref="L9:L23">SUM(L10)</f>
        <v>0</v>
      </c>
    </row>
    <row r="10" spans="1:12" ht="20.25" customHeight="1">
      <c r="A10" s="45" t="s">
        <v>47</v>
      </c>
      <c r="B10" s="45"/>
      <c r="C10" s="46">
        <f t="shared" si="1"/>
        <v>137000</v>
      </c>
      <c r="D10" s="46">
        <f aca="true" t="shared" si="4" ref="D10:J10">SUM(D11)</f>
        <v>137000</v>
      </c>
      <c r="E10" s="46">
        <f t="shared" si="4"/>
        <v>137000</v>
      </c>
      <c r="F10" s="46">
        <f t="shared" si="4"/>
        <v>0</v>
      </c>
      <c r="G10" s="46">
        <f t="shared" si="4"/>
        <v>137000</v>
      </c>
      <c r="H10" s="46">
        <f t="shared" si="4"/>
        <v>0</v>
      </c>
      <c r="I10" s="46">
        <f t="shared" si="4"/>
        <v>0</v>
      </c>
      <c r="J10" s="126">
        <f t="shared" si="4"/>
        <v>0</v>
      </c>
      <c r="K10" s="127"/>
      <c r="L10" s="46">
        <f t="shared" si="3"/>
        <v>0</v>
      </c>
    </row>
    <row r="11" spans="1:12" ht="18.75" customHeight="1">
      <c r="A11" s="47"/>
      <c r="B11" s="47" t="s">
        <v>48</v>
      </c>
      <c r="C11" s="48">
        <f t="shared" si="1"/>
        <v>137000</v>
      </c>
      <c r="D11" s="49">
        <f>SUM(E11+L11)</f>
        <v>137000</v>
      </c>
      <c r="E11" s="49">
        <f t="shared" si="2"/>
        <v>137000</v>
      </c>
      <c r="F11" s="49">
        <v>0</v>
      </c>
      <c r="G11" s="49">
        <v>137000</v>
      </c>
      <c r="H11" s="49">
        <v>0</v>
      </c>
      <c r="I11" s="49">
        <v>0</v>
      </c>
      <c r="J11" s="128">
        <v>0</v>
      </c>
      <c r="K11" s="129"/>
      <c r="L11" s="49">
        <f t="shared" si="3"/>
        <v>0</v>
      </c>
    </row>
    <row r="12" spans="1:12" ht="20.25" customHeight="1">
      <c r="A12" s="45" t="s">
        <v>49</v>
      </c>
      <c r="B12" s="45"/>
      <c r="C12" s="46">
        <f t="shared" si="1"/>
        <v>641692</v>
      </c>
      <c r="D12" s="46">
        <f>SUM(D13:D15)</f>
        <v>641692</v>
      </c>
      <c r="E12" s="46">
        <f aca="true" t="shared" si="5" ref="E12:L12">SUM(E13:E15)</f>
        <v>641692</v>
      </c>
      <c r="F12" s="46">
        <f t="shared" si="5"/>
        <v>323594</v>
      </c>
      <c r="G12" s="46">
        <f t="shared" si="5"/>
        <v>317698</v>
      </c>
      <c r="H12" s="46">
        <f t="shared" si="5"/>
        <v>0</v>
      </c>
      <c r="I12" s="46">
        <f t="shared" si="5"/>
        <v>400</v>
      </c>
      <c r="J12" s="126">
        <f t="shared" si="5"/>
        <v>0</v>
      </c>
      <c r="K12" s="127"/>
      <c r="L12" s="46">
        <f t="shared" si="5"/>
        <v>0</v>
      </c>
    </row>
    <row r="13" spans="1:12" ht="18.75" customHeight="1">
      <c r="A13" s="47"/>
      <c r="B13" s="47" t="s">
        <v>50</v>
      </c>
      <c r="C13" s="48">
        <f t="shared" si="1"/>
        <v>213000</v>
      </c>
      <c r="D13" s="49">
        <f>SUM(E13+L13)</f>
        <v>213000</v>
      </c>
      <c r="E13" s="49">
        <f t="shared" si="2"/>
        <v>213000</v>
      </c>
      <c r="F13" s="49">
        <v>0</v>
      </c>
      <c r="G13" s="49">
        <v>213000</v>
      </c>
      <c r="H13" s="49">
        <v>0</v>
      </c>
      <c r="I13" s="49">
        <v>0</v>
      </c>
      <c r="J13" s="128">
        <v>0</v>
      </c>
      <c r="K13" s="129"/>
      <c r="L13" s="49">
        <f t="shared" si="3"/>
        <v>0</v>
      </c>
    </row>
    <row r="14" spans="1:12" ht="18" customHeight="1">
      <c r="A14" s="47"/>
      <c r="B14" s="47" t="s">
        <v>51</v>
      </c>
      <c r="C14" s="48">
        <f t="shared" si="1"/>
        <v>55000</v>
      </c>
      <c r="D14" s="49">
        <f>SUM(E14+L14)</f>
        <v>55000</v>
      </c>
      <c r="E14" s="49">
        <f t="shared" si="2"/>
        <v>55000</v>
      </c>
      <c r="F14" s="49">
        <v>0</v>
      </c>
      <c r="G14" s="49">
        <v>55000</v>
      </c>
      <c r="H14" s="49">
        <v>0</v>
      </c>
      <c r="I14" s="49">
        <v>0</v>
      </c>
      <c r="J14" s="128">
        <v>0</v>
      </c>
      <c r="K14" s="129"/>
      <c r="L14" s="49">
        <f t="shared" si="3"/>
        <v>0</v>
      </c>
    </row>
    <row r="15" spans="1:12" ht="18" customHeight="1">
      <c r="A15" s="47"/>
      <c r="B15" s="47" t="s">
        <v>52</v>
      </c>
      <c r="C15" s="48">
        <f t="shared" si="1"/>
        <v>373692</v>
      </c>
      <c r="D15" s="49">
        <f>SUM(E15+L15)</f>
        <v>373692</v>
      </c>
      <c r="E15" s="49">
        <f t="shared" si="2"/>
        <v>373692</v>
      </c>
      <c r="F15" s="49">
        <v>323594</v>
      </c>
      <c r="G15" s="49">
        <v>49698</v>
      </c>
      <c r="H15" s="49">
        <v>0</v>
      </c>
      <c r="I15" s="49">
        <v>400</v>
      </c>
      <c r="J15" s="128">
        <f>SUM(J16)</f>
        <v>0</v>
      </c>
      <c r="K15" s="129"/>
      <c r="L15" s="49">
        <f t="shared" si="3"/>
        <v>0</v>
      </c>
    </row>
    <row r="16" spans="1:12" ht="19.5" customHeight="1">
      <c r="A16" s="45" t="s">
        <v>53</v>
      </c>
      <c r="B16" s="45"/>
      <c r="C16" s="46">
        <f t="shared" si="1"/>
        <v>296800</v>
      </c>
      <c r="D16" s="46">
        <f>SUM(D17:D18)</f>
        <v>296800</v>
      </c>
      <c r="E16" s="46">
        <f aca="true" t="shared" si="6" ref="E16:L16">SUM(E17:E18)</f>
        <v>296800</v>
      </c>
      <c r="F16" s="46">
        <f t="shared" si="6"/>
        <v>265300</v>
      </c>
      <c r="G16" s="46">
        <f t="shared" si="6"/>
        <v>14500</v>
      </c>
      <c r="H16" s="46">
        <f t="shared" si="6"/>
        <v>0</v>
      </c>
      <c r="I16" s="46">
        <f t="shared" si="6"/>
        <v>17000</v>
      </c>
      <c r="J16" s="126">
        <f t="shared" si="6"/>
        <v>0</v>
      </c>
      <c r="K16" s="127"/>
      <c r="L16" s="46">
        <f t="shared" si="6"/>
        <v>0</v>
      </c>
    </row>
    <row r="17" spans="1:12" ht="18.75" customHeight="1">
      <c r="A17" s="47"/>
      <c r="B17" s="47" t="s">
        <v>54</v>
      </c>
      <c r="C17" s="48">
        <f t="shared" si="1"/>
        <v>255800</v>
      </c>
      <c r="D17" s="49">
        <f>SUM(E17+L17)</f>
        <v>255800</v>
      </c>
      <c r="E17" s="49">
        <f t="shared" si="2"/>
        <v>255800</v>
      </c>
      <c r="F17" s="49">
        <v>255800</v>
      </c>
      <c r="G17" s="49">
        <v>0</v>
      </c>
      <c r="H17" s="49">
        <v>0</v>
      </c>
      <c r="I17" s="49">
        <v>0</v>
      </c>
      <c r="J17" s="128">
        <v>0</v>
      </c>
      <c r="K17" s="129"/>
      <c r="L17" s="49">
        <f t="shared" si="3"/>
        <v>0</v>
      </c>
    </row>
    <row r="18" spans="1:12" ht="18.75" customHeight="1">
      <c r="A18" s="47"/>
      <c r="B18" s="47" t="s">
        <v>55</v>
      </c>
      <c r="C18" s="48">
        <f t="shared" si="1"/>
        <v>41000</v>
      </c>
      <c r="D18" s="49">
        <f>SUM(E18+L18)</f>
        <v>41000</v>
      </c>
      <c r="E18" s="49">
        <f t="shared" si="2"/>
        <v>41000</v>
      </c>
      <c r="F18" s="49">
        <v>9500</v>
      </c>
      <c r="G18" s="49">
        <v>14500</v>
      </c>
      <c r="H18" s="49">
        <v>0</v>
      </c>
      <c r="I18" s="49">
        <v>17000</v>
      </c>
      <c r="J18" s="128">
        <v>0</v>
      </c>
      <c r="K18" s="129"/>
      <c r="L18" s="49">
        <v>0</v>
      </c>
    </row>
    <row r="19" spans="1:12" ht="21" customHeight="1">
      <c r="A19" s="45" t="s">
        <v>56</v>
      </c>
      <c r="B19" s="45"/>
      <c r="C19" s="46">
        <f t="shared" si="1"/>
        <v>6037294</v>
      </c>
      <c r="D19" s="46">
        <f aca="true" t="shared" si="7" ref="D19:J19">SUM(D20)</f>
        <v>6037294</v>
      </c>
      <c r="E19" s="46">
        <f t="shared" si="7"/>
        <v>5954294</v>
      </c>
      <c r="F19" s="46">
        <f t="shared" si="7"/>
        <v>4860832</v>
      </c>
      <c r="G19" s="46">
        <f t="shared" si="7"/>
        <v>793462</v>
      </c>
      <c r="H19" s="46">
        <f t="shared" si="7"/>
        <v>0</v>
      </c>
      <c r="I19" s="46">
        <f t="shared" si="7"/>
        <v>300000</v>
      </c>
      <c r="J19" s="126">
        <f t="shared" si="7"/>
        <v>0</v>
      </c>
      <c r="K19" s="127"/>
      <c r="L19" s="46">
        <f t="shared" si="3"/>
        <v>83000</v>
      </c>
    </row>
    <row r="20" spans="1:12" ht="21.75" customHeight="1">
      <c r="A20" s="47"/>
      <c r="B20" s="47" t="s">
        <v>57</v>
      </c>
      <c r="C20" s="48">
        <f t="shared" si="1"/>
        <v>6037294</v>
      </c>
      <c r="D20" s="49">
        <f>SUM(E20+L20)</f>
        <v>6037294</v>
      </c>
      <c r="E20" s="49">
        <f t="shared" si="2"/>
        <v>5954294</v>
      </c>
      <c r="F20" s="49">
        <v>4860832</v>
      </c>
      <c r="G20" s="49">
        <v>793462</v>
      </c>
      <c r="H20" s="49">
        <v>0</v>
      </c>
      <c r="I20" s="49">
        <v>300000</v>
      </c>
      <c r="J20" s="128">
        <v>0</v>
      </c>
      <c r="K20" s="129"/>
      <c r="L20" s="49">
        <v>83000</v>
      </c>
    </row>
    <row r="21" spans="1:12" ht="18.75" customHeight="1">
      <c r="A21" s="45" t="s">
        <v>58</v>
      </c>
      <c r="B21" s="45"/>
      <c r="C21" s="46">
        <f t="shared" si="1"/>
        <v>4046298</v>
      </c>
      <c r="D21" s="46">
        <f aca="true" t="shared" si="8" ref="D21:J21">SUM(D22)</f>
        <v>4046298</v>
      </c>
      <c r="E21" s="46">
        <f t="shared" si="8"/>
        <v>4046298</v>
      </c>
      <c r="F21" s="46">
        <f t="shared" si="8"/>
        <v>0</v>
      </c>
      <c r="G21" s="46">
        <f t="shared" si="8"/>
        <v>4046298</v>
      </c>
      <c r="H21" s="46"/>
      <c r="I21" s="46">
        <f t="shared" si="8"/>
        <v>0</v>
      </c>
      <c r="J21" s="126">
        <f t="shared" si="8"/>
        <v>0</v>
      </c>
      <c r="K21" s="127"/>
      <c r="L21" s="46">
        <f t="shared" si="3"/>
        <v>0</v>
      </c>
    </row>
    <row r="22" spans="1:12" ht="20.25" customHeight="1">
      <c r="A22" s="50"/>
      <c r="B22" s="47" t="s">
        <v>59</v>
      </c>
      <c r="C22" s="48">
        <f t="shared" si="1"/>
        <v>4046298</v>
      </c>
      <c r="D22" s="49">
        <f>SUM(E22+L22)</f>
        <v>4046298</v>
      </c>
      <c r="E22" s="49">
        <f t="shared" si="2"/>
        <v>4046298</v>
      </c>
      <c r="F22" s="49">
        <v>0</v>
      </c>
      <c r="G22" s="49">
        <v>4046298</v>
      </c>
      <c r="H22" s="49">
        <v>0</v>
      </c>
      <c r="I22" s="49">
        <v>0</v>
      </c>
      <c r="J22" s="128">
        <v>0</v>
      </c>
      <c r="K22" s="129"/>
      <c r="L22" s="49">
        <f t="shared" si="3"/>
        <v>0</v>
      </c>
    </row>
    <row r="23" spans="1:12" ht="19.5" customHeight="1">
      <c r="A23" s="45" t="s">
        <v>60</v>
      </c>
      <c r="B23" s="51"/>
      <c r="C23" s="46">
        <f t="shared" si="1"/>
        <v>12000</v>
      </c>
      <c r="D23" s="46">
        <f aca="true" t="shared" si="9" ref="D23:J23">SUM(D24)</f>
        <v>12000</v>
      </c>
      <c r="E23" s="46">
        <f t="shared" si="9"/>
        <v>12000</v>
      </c>
      <c r="F23" s="46">
        <f t="shared" si="9"/>
        <v>0</v>
      </c>
      <c r="G23" s="46">
        <f t="shared" si="9"/>
        <v>12000</v>
      </c>
      <c r="H23" s="46">
        <f t="shared" si="9"/>
        <v>0</v>
      </c>
      <c r="I23" s="46">
        <f t="shared" si="9"/>
        <v>0</v>
      </c>
      <c r="J23" s="126">
        <f t="shared" si="9"/>
        <v>0</v>
      </c>
      <c r="K23" s="127"/>
      <c r="L23" s="46">
        <f t="shared" si="3"/>
        <v>0</v>
      </c>
    </row>
    <row r="24" spans="1:12" ht="20.25" customHeight="1">
      <c r="A24" s="50"/>
      <c r="B24" s="47" t="s">
        <v>61</v>
      </c>
      <c r="C24" s="48">
        <f t="shared" si="1"/>
        <v>12000</v>
      </c>
      <c r="D24" s="49">
        <f>SUM(E24+L24)</f>
        <v>12000</v>
      </c>
      <c r="E24" s="49">
        <f t="shared" si="2"/>
        <v>12000</v>
      </c>
      <c r="F24" s="49">
        <v>0</v>
      </c>
      <c r="G24" s="49">
        <v>12000</v>
      </c>
      <c r="H24" s="49">
        <v>0</v>
      </c>
      <c r="I24" s="49">
        <v>0</v>
      </c>
      <c r="J24" s="128">
        <v>0</v>
      </c>
      <c r="K24" s="129"/>
      <c r="L24" s="49">
        <v>0</v>
      </c>
    </row>
    <row r="25" spans="1:12" ht="19.5" customHeight="1">
      <c r="A25" s="45" t="s">
        <v>62</v>
      </c>
      <c r="B25" s="45"/>
      <c r="C25" s="46">
        <f t="shared" si="1"/>
        <v>246021</v>
      </c>
      <c r="D25" s="46">
        <f>SUM(D26)</f>
        <v>246021</v>
      </c>
      <c r="E25" s="46">
        <f aca="true" t="shared" si="10" ref="E25:L25">SUM(E26)</f>
        <v>246021</v>
      </c>
      <c r="F25" s="46">
        <f t="shared" si="10"/>
        <v>186901</v>
      </c>
      <c r="G25" s="46">
        <f t="shared" si="10"/>
        <v>59120</v>
      </c>
      <c r="H25" s="46">
        <f t="shared" si="10"/>
        <v>0</v>
      </c>
      <c r="I25" s="46">
        <f t="shared" si="10"/>
        <v>0</v>
      </c>
      <c r="J25" s="126">
        <f t="shared" si="10"/>
        <v>0</v>
      </c>
      <c r="K25" s="127"/>
      <c r="L25" s="46">
        <f t="shared" si="10"/>
        <v>0</v>
      </c>
    </row>
    <row r="26" spans="1:12" ht="20.25" customHeight="1">
      <c r="A26" s="50"/>
      <c r="B26" s="47" t="s">
        <v>63</v>
      </c>
      <c r="C26" s="48">
        <f t="shared" si="1"/>
        <v>246021</v>
      </c>
      <c r="D26" s="49">
        <f>SUM(E26+L26)</f>
        <v>246021</v>
      </c>
      <c r="E26" s="49">
        <f t="shared" si="2"/>
        <v>246021</v>
      </c>
      <c r="F26" s="49">
        <v>186901</v>
      </c>
      <c r="G26" s="49">
        <v>59120</v>
      </c>
      <c r="H26" s="49">
        <v>0</v>
      </c>
      <c r="I26" s="49">
        <v>0</v>
      </c>
      <c r="J26" s="128">
        <v>0</v>
      </c>
      <c r="K26" s="129"/>
      <c r="L26" s="49">
        <v>0</v>
      </c>
    </row>
    <row r="27" spans="1:12" ht="22.5" customHeight="1">
      <c r="A27" s="130" t="s">
        <v>64</v>
      </c>
      <c r="B27" s="131"/>
      <c r="C27" s="52">
        <f aca="true" t="shared" si="11" ref="C27:I27">C25+C23+C21+C19+C16+C12+C10+C8</f>
        <v>11492105</v>
      </c>
      <c r="D27" s="52">
        <f t="shared" si="11"/>
        <v>11492105</v>
      </c>
      <c r="E27" s="52">
        <f t="shared" si="11"/>
        <v>11409105</v>
      </c>
      <c r="F27" s="52">
        <f t="shared" si="11"/>
        <v>5636627</v>
      </c>
      <c r="G27" s="52">
        <f t="shared" si="11"/>
        <v>5455078</v>
      </c>
      <c r="H27" s="52">
        <f t="shared" si="11"/>
        <v>0</v>
      </c>
      <c r="I27" s="52">
        <f t="shared" si="11"/>
        <v>317400</v>
      </c>
      <c r="J27" s="132">
        <f>SUM(J8+J10+J12+J16+J19+J21+J23+J25)</f>
        <v>0</v>
      </c>
      <c r="K27" s="133"/>
      <c r="L27" s="52">
        <f>SUM(L8+L10+L12+L16+L19+L21+L23+L25)</f>
        <v>83000</v>
      </c>
    </row>
  </sheetData>
  <sheetProtection/>
  <mergeCells count="34">
    <mergeCell ref="J23:K23"/>
    <mergeCell ref="J24:K24"/>
    <mergeCell ref="J25:K25"/>
    <mergeCell ref="J26:K26"/>
    <mergeCell ref="A27:B27"/>
    <mergeCell ref="J27:K27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I5:I6"/>
    <mergeCell ref="J5:K6"/>
    <mergeCell ref="J7:K7"/>
    <mergeCell ref="J8:K8"/>
    <mergeCell ref="J9:K9"/>
    <mergeCell ref="J10:K10"/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</mergeCells>
  <printOptions horizontalCentered="1"/>
  <pageMargins left="0.35433070866141736" right="0.2362204724409449" top="1.4566929133858268" bottom="0.5905511811023623" header="0.6299212598425197" footer="0.5118110236220472"/>
  <pageSetup horizontalDpi="300" verticalDpi="300" orientation="landscape" paperSize="9" scale="84" r:id="rId1"/>
  <headerFooter alignWithMargins="0">
    <oddHeader>&amp;RZałącznik Nr 3 do Uchwały Nr 906/11 
Zarządu Powiatu 
w Stargardzie Szczecińskim
z dnia 15 listopada 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2011-11-23T08:24:17Z</dcterms:modified>
  <cp:category/>
  <cp:version/>
  <cp:contentType/>
  <cp:contentStatus/>
</cp:coreProperties>
</file>