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951" firstSheet="9" activeTab="34"/>
  </bookViews>
  <sheets>
    <sheet name="DD 1" sheetId="1" r:id="rId1"/>
    <sheet name="DD 2" sheetId="2" r:id="rId2"/>
    <sheet name="PUP" sheetId="3" r:id="rId3"/>
    <sheet name="PINB" sheetId="4" r:id="rId4"/>
    <sheet name="KPPSP" sheetId="5" r:id="rId5"/>
    <sheet name="PCPR" sheetId="6" r:id="rId6"/>
    <sheet name="ZS NR 1" sheetId="7" r:id="rId7"/>
    <sheet name="ZS NR 2" sheetId="8" r:id="rId8"/>
    <sheet name="ZS NR 5" sheetId="9" r:id="rId9"/>
    <sheet name="ZSBT" sheetId="10" r:id="rId10"/>
    <sheet name="ZSS" sheetId="11" r:id="rId11"/>
    <sheet name="I LO" sheetId="12" r:id="rId12"/>
    <sheet name="II LO" sheetId="13" r:id="rId13"/>
    <sheet name="PODN" sheetId="14" r:id="rId14"/>
    <sheet name="PPP" sheetId="15" r:id="rId15"/>
    <sheet name="BURSA" sheetId="16" r:id="rId16"/>
    <sheet name="ZDP " sheetId="17" r:id="rId17"/>
    <sheet name="CKP" sheetId="18" r:id="rId18"/>
    <sheet name="DPS" sheetId="19" r:id="rId19"/>
    <sheet name="PODGiK" sheetId="20" r:id="rId20"/>
    <sheet name="I" sheetId="21" r:id="rId21"/>
    <sheet name="K" sheetId="22" r:id="rId22"/>
    <sheet name="E" sheetId="23" r:id="rId23"/>
    <sheet name="B" sheetId="24" r:id="rId24"/>
    <sheet name="D" sheetId="25" r:id="rId25"/>
    <sheet name="F" sheetId="26" r:id="rId26"/>
    <sheet name="C" sheetId="27" r:id="rId27"/>
    <sheet name="A" sheetId="28" r:id="rId28"/>
    <sheet name="O" sheetId="29" r:id="rId29"/>
    <sheet name="G" sheetId="30" r:id="rId30"/>
    <sheet name="N - DOCH" sheetId="31" r:id="rId31"/>
    <sheet name="N - WYD" sheetId="32" r:id="rId32"/>
    <sheet name="P" sheetId="33" r:id="rId33"/>
    <sheet name="M" sheetId="34" r:id="rId34"/>
    <sheet name="L" sheetId="35" r:id="rId35"/>
    <sheet name="Arkusz1" sheetId="36" r:id="rId36"/>
  </sheets>
  <definedNames>
    <definedName name="_xlnm.Print_Area" localSheetId="27">'A'!$A$1:$F$43</definedName>
    <definedName name="_xlnm.Print_Area" localSheetId="23">'B'!$A$1:$F$28</definedName>
    <definedName name="_xlnm.Print_Area" localSheetId="15">'BURSA'!$A$1:$F$48</definedName>
    <definedName name="_xlnm.Print_Area" localSheetId="26">'C'!$A$1:$H$54</definedName>
    <definedName name="_xlnm.Print_Area" localSheetId="17">'CKP'!$A$1:$F$48</definedName>
    <definedName name="_xlnm.Print_Area" localSheetId="24">'D'!$A$1:$F$65</definedName>
    <definedName name="_xlnm.Print_Area" localSheetId="0">'DD 1'!$A$1:$H$57</definedName>
    <definedName name="_xlnm.Print_Area" localSheetId="1">'DD 2'!$A$1:$J$47</definedName>
    <definedName name="_xlnm.Print_Area" localSheetId="18">'DPS'!$A$1:$F$59</definedName>
    <definedName name="_xlnm.Print_Area" localSheetId="22">'E'!$A$1:$F$36</definedName>
    <definedName name="_xlnm.Print_Area" localSheetId="25">'F'!$A$1:$H$58</definedName>
    <definedName name="_xlnm.Print_Area" localSheetId="29">'G'!$A$1:$F$41</definedName>
    <definedName name="_xlnm.Print_Area" localSheetId="11">'I LO'!$A$1:$F$49</definedName>
    <definedName name="_xlnm.Print_Area" localSheetId="12">'II LO'!$A$1:$F$50</definedName>
    <definedName name="_xlnm.Print_Area" localSheetId="21">'K'!$A$1:$F$32</definedName>
    <definedName name="_xlnm.Print_Area" localSheetId="4">'KPPSP'!$A$1:$H$62</definedName>
    <definedName name="_xlnm.Print_Area" localSheetId="33">'M'!$A$1:$F$28</definedName>
    <definedName name="_xlnm.Print_Area" localSheetId="30">'N - DOCH'!$A$1:$F$72</definedName>
    <definedName name="_xlnm.Print_Area" localSheetId="31">'N - WYD'!$A$1:$L$48</definedName>
    <definedName name="_xlnm.Print_Area" localSheetId="28">'O'!$A$1:$F$39</definedName>
    <definedName name="_xlnm.Print_Area" localSheetId="32">'P'!$A$1:$F$22</definedName>
    <definedName name="_xlnm.Print_Area" localSheetId="3">'PINB'!$A$1:$H$36</definedName>
    <definedName name="_xlnm.Print_Area" localSheetId="19">'PODGiK'!$A$1:$F$53</definedName>
    <definedName name="_xlnm.Print_Area" localSheetId="13">'PODN'!$A$1:$H$43</definedName>
    <definedName name="_xlnm.Print_Area" localSheetId="14">'PPP'!$A$1:$F$38</definedName>
    <definedName name="_xlnm.Print_Area" localSheetId="2">'PUP'!$A$1:$H$60</definedName>
    <definedName name="_xlnm.Print_Area" localSheetId="16">'ZDP '!$A$1:$F$78</definedName>
    <definedName name="_xlnm.Print_Area" localSheetId="6">'ZS NR 1'!$A$1:$F$105</definedName>
    <definedName name="_xlnm.Print_Area" localSheetId="7">'ZS NR 2'!$A$1:$F$69</definedName>
    <definedName name="_xlnm.Print_Area" localSheetId="8">'ZS NR 5'!$A$1:$F$101</definedName>
    <definedName name="_xlnm.Print_Area" localSheetId="9">'ZSBT'!$A$1:$F$100</definedName>
    <definedName name="_xlnm.Print_Area" localSheetId="10">'ZSS'!$A$1:$F$99</definedName>
    <definedName name="_xlnm.Print_Titles" localSheetId="26">'C'!$7:$8</definedName>
    <definedName name="_xlnm.Print_Titles" localSheetId="24">'D'!$7:$7</definedName>
    <definedName name="_xlnm.Print_Titles" localSheetId="0">'DD 1'!$7:$8</definedName>
    <definedName name="_xlnm.Print_Titles" localSheetId="1">'DD 2'!$7:$8</definedName>
    <definedName name="_xlnm.Print_Titles" localSheetId="18">'DPS'!$7:$7</definedName>
    <definedName name="_xlnm.Print_Titles" localSheetId="22">'E'!$7:$7</definedName>
    <definedName name="_xlnm.Print_Titles" localSheetId="20">'I'!$7:$8</definedName>
    <definedName name="_xlnm.Print_Titles" localSheetId="21">'K'!$7:$7</definedName>
    <definedName name="_xlnm.Print_Titles" localSheetId="4">'KPPSP'!$7:$8</definedName>
    <definedName name="_xlnm.Print_Titles" localSheetId="34">'L'!$7:$7</definedName>
    <definedName name="_xlnm.Print_Titles" localSheetId="33">'M'!$7:$7</definedName>
    <definedName name="_xlnm.Print_Titles" localSheetId="30">'N - DOCH'!$8:$8</definedName>
    <definedName name="_xlnm.Print_Titles" localSheetId="31">'N - WYD'!$7:$8</definedName>
    <definedName name="_xlnm.Print_Titles" localSheetId="32">'P'!$7:$7</definedName>
    <definedName name="_xlnm.Print_Titles" localSheetId="5">'PCPR'!$7:$8</definedName>
    <definedName name="_xlnm.Print_Titles" localSheetId="3">'PINB'!$7:$8</definedName>
    <definedName name="_xlnm.Print_Titles" localSheetId="19">'PODGiK'!$7:$7</definedName>
    <definedName name="_xlnm.Print_Titles" localSheetId="14">'PPP'!$7:$7</definedName>
    <definedName name="_xlnm.Print_Titles" localSheetId="2">'PUP'!$7:$8</definedName>
    <definedName name="_xlnm.Print_Titles" localSheetId="6">'ZS NR 1'!$7:$7</definedName>
    <definedName name="_xlnm.Print_Titles" localSheetId="7">'ZS NR 2'!$7:$7</definedName>
    <definedName name="_xlnm.Print_Titles" localSheetId="8">'ZS NR 5'!$7:$7</definedName>
    <definedName name="_xlnm.Print_Titles" localSheetId="9">'ZSBT'!$7:$7</definedName>
    <definedName name="_xlnm.Print_Titles" localSheetId="10">'ZSS'!$7:$7</definedName>
  </definedNames>
  <calcPr fullCalcOnLoad="1"/>
</workbook>
</file>

<file path=xl/sharedStrings.xml><?xml version="1.0" encoding="utf-8"?>
<sst xmlns="http://schemas.openxmlformats.org/spreadsheetml/2006/main" count="2864" uniqueCount="545">
  <si>
    <t>Lp.</t>
  </si>
  <si>
    <t>Wydatki budżetowe</t>
  </si>
  <si>
    <t>Ogółem</t>
  </si>
  <si>
    <t>I.</t>
  </si>
  <si>
    <t>1.</t>
  </si>
  <si>
    <t>w tym:</t>
  </si>
  <si>
    <t>a)</t>
  </si>
  <si>
    <t>b)</t>
  </si>
  <si>
    <t>c)</t>
  </si>
  <si>
    <t>2.</t>
  </si>
  <si>
    <t>3.</t>
  </si>
  <si>
    <t>4.</t>
  </si>
  <si>
    <t>Razem</t>
  </si>
  <si>
    <t>§</t>
  </si>
  <si>
    <t>w dziale 852 rozdziale 85201</t>
  </si>
  <si>
    <t>0750</t>
  </si>
  <si>
    <t>0830</t>
  </si>
  <si>
    <t>Wpływy z usług</t>
  </si>
  <si>
    <t>0970</t>
  </si>
  <si>
    <t>Wpływy z różnych dochodów</t>
  </si>
  <si>
    <t>II.</t>
  </si>
  <si>
    <t>0570</t>
  </si>
  <si>
    <t>0580</t>
  </si>
  <si>
    <t>0920</t>
  </si>
  <si>
    <t>Pozostałe odsetki</t>
  </si>
  <si>
    <t>0690</t>
  </si>
  <si>
    <t>Wpływy z różnych opłat</t>
  </si>
  <si>
    <t>III.</t>
  </si>
  <si>
    <t>IV.</t>
  </si>
  <si>
    <t>5.</t>
  </si>
  <si>
    <t>V.</t>
  </si>
  <si>
    <t>VI.</t>
  </si>
  <si>
    <t>w dziale 853 rozdziale 85321</t>
  </si>
  <si>
    <t>w dziale 754 rozdziale 75411</t>
  </si>
  <si>
    <t>w dziale 853 rozdziale 85333</t>
  </si>
  <si>
    <t>0490</t>
  </si>
  <si>
    <t>Wpływy z innych lokalnych opłat pobieranych przez jednostki samorządu terytorialnego na podstawie odrębnych ustaw</t>
  </si>
  <si>
    <t>w dziale 710 rozdziale 71014</t>
  </si>
  <si>
    <t>Dochody budżetowe</t>
  </si>
  <si>
    <t>RAZEM</t>
  </si>
  <si>
    <t>w dziale 801 rozdziale 80146</t>
  </si>
  <si>
    <t>6.</t>
  </si>
  <si>
    <t>7.</t>
  </si>
  <si>
    <t>8.</t>
  </si>
  <si>
    <t>9.</t>
  </si>
  <si>
    <t>10.</t>
  </si>
  <si>
    <t>Dochody z najmu i dzierżawy dkładników majątkowych Skarbu Państwa, jednostek samorzadu terytorialnego lub innych jednostek zaliczanych do sektora finansów publicznych oraz innych umów o podobnym charakterze</t>
  </si>
  <si>
    <t>Wynagrodzenia</t>
  </si>
  <si>
    <t>Świadczenia na rzecz osób fizycznych</t>
  </si>
  <si>
    <t>Pozostałe wydatki związane z realizacją statutowych zadań</t>
  </si>
  <si>
    <t>Wydatki majątkowe</t>
  </si>
  <si>
    <t>W dziale 851 rozdziale 85156</t>
  </si>
  <si>
    <t>W dziale 853 rozdziale 85333</t>
  </si>
  <si>
    <t>W dziale 853 rozdziale 85395</t>
  </si>
  <si>
    <t>Wydatki na obsługę długu</t>
  </si>
  <si>
    <t>W dziale 852 rozdziale 85201</t>
  </si>
  <si>
    <t>W dziale 852 rozdziale 85204</t>
  </si>
  <si>
    <t>W dziale 852 rozdziale 85218</t>
  </si>
  <si>
    <t>W dziale 852 rozdziale 85295</t>
  </si>
  <si>
    <t>W dziale 853 rozdziale 85321</t>
  </si>
  <si>
    <t>W dziale 756 rozdziale 75618</t>
  </si>
  <si>
    <t>Dotacje na zadania bieżące</t>
  </si>
  <si>
    <t>W dziale 852 rozdziale 85220</t>
  </si>
  <si>
    <t>W dziale 801 rozdziale 80140</t>
  </si>
  <si>
    <t>W dziale 801 rozdziale 80195</t>
  </si>
  <si>
    <t>W dziale 801 rozdziale 80120</t>
  </si>
  <si>
    <t>W dziale 801 rozdziale 80130</t>
  </si>
  <si>
    <t>W dziale 852 rozdziale 85202</t>
  </si>
  <si>
    <t>W dziale 600 rozdziale 60014</t>
  </si>
  <si>
    <t>W dziale 600 rozdziale 60016</t>
  </si>
  <si>
    <t>W dziale 801 rozdziale 80146</t>
  </si>
  <si>
    <t>W dziale 801 rozdziale 80102</t>
  </si>
  <si>
    <t>W dziale 801 rozdziale 80111</t>
  </si>
  <si>
    <t>W dziale 854 rozdziale 85401</t>
  </si>
  <si>
    <t>W dziale 851 rozdziale 85156 ZLECONE</t>
  </si>
  <si>
    <t>W dziale 801 rozdziale 80134</t>
  </si>
  <si>
    <t>W dziale 854 rozdziale 85410</t>
  </si>
  <si>
    <t>W dziale 801 rozdziale 80110</t>
  </si>
  <si>
    <t>W dziale 854 rozdziale 85406</t>
  </si>
  <si>
    <t>Grzywny i inne kary pieniężne od osób fizycznych</t>
  </si>
  <si>
    <t>0910</t>
  </si>
  <si>
    <t>2700</t>
  </si>
  <si>
    <t>Środki na dofinansowanie własnych zadań bieżących gmin (związkó gmin), powiató (związków powiatów), samorządów województw pozyskane z innych źródeł</t>
  </si>
  <si>
    <t>W dziale 852 rozdziale 85205</t>
  </si>
  <si>
    <t>W dziale 710 rozdziale 71015</t>
  </si>
  <si>
    <t>W dziale 754 rozdziale 75411</t>
  </si>
  <si>
    <t>zlecone</t>
  </si>
  <si>
    <t>na porozumienia</t>
  </si>
  <si>
    <t>własne</t>
  </si>
  <si>
    <t>zadania zlecone</t>
  </si>
  <si>
    <t xml:space="preserve"> zadania własne</t>
  </si>
  <si>
    <t>w dziale 853 rozdziale 85324</t>
  </si>
  <si>
    <t>Wydatki na programy finansowane z udziałem środków pochodzących  z budżetu Unii Europejskiej oraz niepodlegających zwrotowi środków  z pomocy udzielonej przez państwa</t>
  </si>
  <si>
    <t>Wydatki z tytułu poręczeń i gwarancji</t>
  </si>
  <si>
    <t>Inwestycje i zakupy inwestycyjne</t>
  </si>
  <si>
    <t xml:space="preserve">Zakup i objęcie akcji i udziałów </t>
  </si>
  <si>
    <t>Wniesienie wkładów do spółek prawa handlowego</t>
  </si>
  <si>
    <t>VII.</t>
  </si>
  <si>
    <t>W dziale 926 rozdziale 92601</t>
  </si>
  <si>
    <t>W dziale 854 rozdziale 85495</t>
  </si>
  <si>
    <t>Dochody z najmu i dzierżawy dkładników majątkowych Skarbu Państwa, jednostek samorzadu terytorialnego lub innych jednostek zaliczanych do sektora finansów publicznych oraz innych umów                             o podobnym charakterze</t>
  </si>
  <si>
    <t>W dziale 750 rozdziale 75020</t>
  </si>
  <si>
    <t xml:space="preserve">Dochody budżetowe </t>
  </si>
  <si>
    <t>Wpływy z opłat za koncesje i licencje</t>
  </si>
  <si>
    <t>0590</t>
  </si>
  <si>
    <t xml:space="preserve">Wpływy z opłaty komunikacyjnej </t>
  </si>
  <si>
    <t>0420</t>
  </si>
  <si>
    <t>W dziale 750 rozdziale 75019</t>
  </si>
  <si>
    <t>W dziale 750 rozdziale 75011</t>
  </si>
  <si>
    <t>VIII.</t>
  </si>
  <si>
    <t>W dziale 900 rozdziale 90095</t>
  </si>
  <si>
    <t>W dziale 854 rozdziale 85419</t>
  </si>
  <si>
    <t>Odsetki od nieterminowych wpłat z tytułu podatków i opłat</t>
  </si>
  <si>
    <t>Grzywny i  inne kary pieniężne od osób prawnych i innych jednostek organizacyjnych</t>
  </si>
  <si>
    <t>W dziale 900 rozdziale 90019</t>
  </si>
  <si>
    <t>W dziale 020 rozdziale 02002</t>
  </si>
  <si>
    <t>W dziale 020 rozdziale 02001</t>
  </si>
  <si>
    <t>Wpłaty z tytułu odpłatnego nabycia prawa własności oraz prawa użytkowania wieczystego nieruchomości</t>
  </si>
  <si>
    <t>0770</t>
  </si>
  <si>
    <t>0470</t>
  </si>
  <si>
    <t>W dziale 700 rozdziale 70005</t>
  </si>
  <si>
    <t>W dziale 710 rozdziale 71014</t>
  </si>
  <si>
    <t>W dziale 710 rozdziale 71013</t>
  </si>
  <si>
    <t>W dziale 010 rozdziale 01005</t>
  </si>
  <si>
    <t>2360</t>
  </si>
  <si>
    <t>W dziale 757 rozdziale 75702</t>
  </si>
  <si>
    <t>W dziale 754 rozdziale 75404</t>
  </si>
  <si>
    <t>W dziale 750 rozdziale 75045</t>
  </si>
  <si>
    <t>W dziale 851 rozdziale 85195</t>
  </si>
  <si>
    <t>W dziale 710 rozdziale 71095</t>
  </si>
  <si>
    <t>W dziale 853 rozdziale 85311</t>
  </si>
  <si>
    <t>w dziale 853 rozdziale 85395</t>
  </si>
  <si>
    <t>25.</t>
  </si>
  <si>
    <t>Środki z Funduszu Pracy otrzymane przez powiat z przeznaczeniem na finansowanie kosztów wynagrodzenia i składek na ubezpieczenia społeczne pracowników powiatowego urzędu pracy</t>
  </si>
  <si>
    <t>24.</t>
  </si>
  <si>
    <t>Dotacje celowe otrzymane z powiatu na zadania bieżące realizowane na podstawie porozumień (umów) między jednostkami samorządu terytorialnego</t>
  </si>
  <si>
    <t>Dotacje celowe otrzymane z budżetu państwa na zadania bieżące z zakresu administracji rządowej oraz inne zadania zlecone ustawami realizowane przez powiat</t>
  </si>
  <si>
    <t>23.</t>
  </si>
  <si>
    <t>w dziale 852 rozdziale 85205</t>
  </si>
  <si>
    <t>22.</t>
  </si>
  <si>
    <t>w dziale 852 rozdziale 85204</t>
  </si>
  <si>
    <t>21.</t>
  </si>
  <si>
    <t>Dotacje celowe otrzymane z budżetu państwa na realizację bieżących zadań własnych powiatu</t>
  </si>
  <si>
    <t>w dziale 852 rozdziale 85202</t>
  </si>
  <si>
    <t>20.</t>
  </si>
  <si>
    <t>19.</t>
  </si>
  <si>
    <t>w dziale 851 rozdziale 85156</t>
  </si>
  <si>
    <t>18.</t>
  </si>
  <si>
    <t>Wpływy z tytułu pomocy finansowej udzielanej między jednostkami samorządu terytorialego na dofinansowanie własnych zadań inwestycyjnych i zakupów inwestycyjnych</t>
  </si>
  <si>
    <t>Dotacje celowe w ramach programów finansowanych z udziałem środków europejskich oraz środków, o których mowa w art. 5 ust. 1 pkt 1 oraz ust. 3 pkt 5 i 6 ustawy, lub płatności w ramach budżetu środków europejskich</t>
  </si>
  <si>
    <t>6207</t>
  </si>
  <si>
    <t>w dziale 851 rozdziale 85111</t>
  </si>
  <si>
    <t>17.</t>
  </si>
  <si>
    <t>Dotacje celowe otrzymane z gminy  na zadania bieżące realizowane na podstawie porozumień (umów) między jednostkai samorządu terytorialnego</t>
  </si>
  <si>
    <t>16.</t>
  </si>
  <si>
    <t>Subwencje ogólne z budżetu państwa</t>
  </si>
  <si>
    <t>w dziale 758 rozdziale 75832</t>
  </si>
  <si>
    <t>15.</t>
  </si>
  <si>
    <t>w dziale 758 rozdziale 75803</t>
  </si>
  <si>
    <t>14.</t>
  </si>
  <si>
    <t>w dziale 758 rozdziale 75801</t>
  </si>
  <si>
    <t>13.</t>
  </si>
  <si>
    <t>Podatek dochodowy od osób prawnych</t>
  </si>
  <si>
    <t>0020</t>
  </si>
  <si>
    <t>Podatek dochodowy od osób fizycznych</t>
  </si>
  <si>
    <t>0010</t>
  </si>
  <si>
    <t>w dziale 756 rozdziale 75622</t>
  </si>
  <si>
    <t>12.</t>
  </si>
  <si>
    <t>11.</t>
  </si>
  <si>
    <t>Dotacje celowe otrzymane z budżetu państwa na zadania bieżące realizowane przez powiat na podstawie porozumień z organami administracji rządowej</t>
  </si>
  <si>
    <t>w dziale 750 rozdziale 75045</t>
  </si>
  <si>
    <t>w dziale 750 rozdziale 75011</t>
  </si>
  <si>
    <t>w dziale 710 rozdziale 71015</t>
  </si>
  <si>
    <t>w dziale 710 rozdziale 71013</t>
  </si>
  <si>
    <t>w dziale 700 rozdziale 70005</t>
  </si>
  <si>
    <t>w dziale 600 rozdziale 60016</t>
  </si>
  <si>
    <t>Dotacje celowe otrzymane z budżetu państwa na realizację inwestycji i zakupów inwestycyjnych własnych powiatu</t>
  </si>
  <si>
    <t>Wpływy z tytułu pomocy finansowej udzielanej pomiędzy jednostkami samorządu terytorialnego na dofinansowanie własnych zadań inwestycyjnych i zakupów inwestycyjnych</t>
  </si>
  <si>
    <t>w dziale 600 rozdziale 60014</t>
  </si>
  <si>
    <t>Środki otrzymane od pozostałych jednostek zaliczanych do sektora finansów publicznych na realizację zadań bieżących jednostek zaliczanych do sektora finansów publicznych</t>
  </si>
  <si>
    <t>2460</t>
  </si>
  <si>
    <t>w dziale 020 rozdziale 02001</t>
  </si>
  <si>
    <t>2110</t>
  </si>
  <si>
    <t>w dziale 010 rozdziale 01005</t>
  </si>
  <si>
    <t>Pozostała działalność</t>
  </si>
  <si>
    <t>Kultura i ochrona dziedzictwa narodowego</t>
  </si>
  <si>
    <t>Dokształcanie i doskonalenie nauczycieli</t>
  </si>
  <si>
    <t>Internaty i bursy szkolne</t>
  </si>
  <si>
    <t>Świetlice szkolne</t>
  </si>
  <si>
    <t>Edukacyjna opieka wychowawcza</t>
  </si>
  <si>
    <t>Pozoistałe zadania w zakresie polityki społecznej</t>
  </si>
  <si>
    <t>Placówki opiekuńczo - wychowawcze</t>
  </si>
  <si>
    <t>Pomoc społeczna</t>
  </si>
  <si>
    <t>Szkoły zawodowe specjalne</t>
  </si>
  <si>
    <t>Szkoły zawodowe</t>
  </si>
  <si>
    <t>Licea ogólnokształcące</t>
  </si>
  <si>
    <t>Gimnazja specjalne</t>
  </si>
  <si>
    <t xml:space="preserve">Gimnazja </t>
  </si>
  <si>
    <t>Szkoły podstawowe specjalne</t>
  </si>
  <si>
    <t>Oświata i wychowanie</t>
  </si>
  <si>
    <t>na wkład własny do projektów</t>
  </si>
  <si>
    <t>na zarządzanie kryzysowe</t>
  </si>
  <si>
    <t>na oświatę</t>
  </si>
  <si>
    <t>Celowa</t>
  </si>
  <si>
    <t>Ogólna</t>
  </si>
  <si>
    <t>Rezerwy</t>
  </si>
  <si>
    <t>Rezerwy ogólne i celowe</t>
  </si>
  <si>
    <t>Różne rozliczenia</t>
  </si>
  <si>
    <t>Pozostałe wydatki STATUTOWE</t>
  </si>
  <si>
    <t>Wyszczególnienie</t>
  </si>
  <si>
    <t>Rozdział</t>
  </si>
  <si>
    <t>Dział</t>
  </si>
  <si>
    <t>W dziale 921 rozdziale 92120</t>
  </si>
  <si>
    <t>W dziale 921 rozdziale 92116</t>
  </si>
  <si>
    <t>W dziale 750 rozdziale 75075</t>
  </si>
  <si>
    <t>W dziale 630 rozdziale 63095</t>
  </si>
  <si>
    <t>d)</t>
  </si>
  <si>
    <t>Dotacje na inwestycje</t>
  </si>
  <si>
    <t>Gmina Chociwel</t>
  </si>
  <si>
    <t>Gmina Dobrzany</t>
  </si>
  <si>
    <t>Gmina Ińsko</t>
  </si>
  <si>
    <t>Gmina Suchań</t>
  </si>
  <si>
    <t>Dochody z najmu i dzierżawy dkładników majątkowych Skarbu Państwa, jednostek samorzadu terytorialnego lub innych jednostek zaliczanych do sektora finansów publicznych oraz innych umów                                                                                                    o podobnym charakterze</t>
  </si>
  <si>
    <t>Klasyfikacja budżetowa</t>
  </si>
  <si>
    <t>x</t>
  </si>
  <si>
    <t>Wynagrodzenia osobowe pracowników</t>
  </si>
  <si>
    <t>Dodatkowe wynagrodzenie roczne</t>
  </si>
  <si>
    <t>Wynagrodzenia bezosobowe</t>
  </si>
  <si>
    <t>Składki na ubezpieczenie społeczne</t>
  </si>
  <si>
    <t>Składki na Fundusz Pracy</t>
  </si>
  <si>
    <t>Informacje   przekazane przez Zarząd do opracowania projektu planu finansowego na rok 2011</t>
  </si>
  <si>
    <t>Dane wynikające                        z projektu planu finansowego przedłożonego przez jednostkę na rok 2011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</si>
  <si>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</si>
  <si>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</si>
  <si>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</si>
  <si>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</si>
  <si>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</si>
  <si>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</si>
  <si>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</si>
  <si>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</si>
  <si>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</si>
  <si>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</si>
  <si>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</si>
  <si>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</si>
  <si>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</si>
  <si>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</si>
  <si>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</si>
  <si>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</si>
  <si>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</si>
  <si>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Opłaty z tytułu zakupu usług telekomunikacyjnych świadczonych w stacjonernej publicznej sieci telefonicznej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</si>
  <si>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</si>
  <si>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</si>
  <si>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</si>
  <si>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</si>
  <si>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</si>
  <si>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</si>
  <si>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</si>
  <si>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</si>
  <si>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4580</t>
  </si>
  <si>
    <t>4590</t>
  </si>
  <si>
    <t>Kary i odszkodowania wypłacane na rzecz osób fizycznych</t>
  </si>
  <si>
    <t>4610</t>
  </si>
  <si>
    <t>Koszty postępowania sądowego i prokuratorskiego</t>
  </si>
  <si>
    <t xml:space="preserve">4700 </t>
  </si>
  <si>
    <t>Szkolenia pracowników niebędących członkami korpusu służby cywilnej</t>
  </si>
  <si>
    <t>Zakup pomocy naukowych, dydaktycznych                        i książek</t>
  </si>
  <si>
    <t xml:space="preserve">Wydatki inwestycyjne jednostek budżetowych </t>
  </si>
  <si>
    <t>Wydatki na zakupy inwestycyjne jednostek budżetowych</t>
  </si>
  <si>
    <t>Uwagi</t>
  </si>
  <si>
    <t>Odsetki od nieterminowych wpłat z tytułu podatków  i opłat</t>
  </si>
  <si>
    <t xml:space="preserve"> Dochody budżetowe   </t>
  </si>
  <si>
    <t xml:space="preserve"> </t>
  </si>
  <si>
    <t xml:space="preserve">               (data i podpis osoby dokonującej weryfikacji projektu planu finansowego)</t>
  </si>
  <si>
    <t>4010</t>
  </si>
  <si>
    <t>4020</t>
  </si>
  <si>
    <t>Wynagrodzenie osobowe członków korpusu służby cywilnej</t>
  </si>
  <si>
    <t>4040</t>
  </si>
  <si>
    <t>4050</t>
  </si>
  <si>
    <t>4060</t>
  </si>
  <si>
    <t>4070</t>
  </si>
  <si>
    <t>Dodatkowe uposażenie roczne dla żołnierzy zawodowych oraz nagrody roczne dla funkcjonariuszy</t>
  </si>
  <si>
    <t>4080</t>
  </si>
  <si>
    <t>4110</t>
  </si>
  <si>
    <t>Składki na ubezpieczenia społeczne</t>
  </si>
  <si>
    <t>4120</t>
  </si>
  <si>
    <t>4170</t>
  </si>
  <si>
    <t>4180</t>
  </si>
  <si>
    <t>Równoważniki pieniężne i ekwiwalenty dla żołnierzy i funkcjonariuszy</t>
  </si>
  <si>
    <t>4420</t>
  </si>
  <si>
    <t>Podróże służbowe zagraniczne</t>
  </si>
  <si>
    <t>4510</t>
  </si>
  <si>
    <t>Opłaty na rzecz budżetu państwa</t>
  </si>
  <si>
    <t>4550</t>
  </si>
  <si>
    <t>Szkolenia członków korpusu służby cywilnej</t>
  </si>
  <si>
    <t>Razem zadania własne i zlecone</t>
  </si>
  <si>
    <t>Uposażenia żołnierzy zawodowych                                   i nadterminowych oraz funkcjonariuszy</t>
  </si>
  <si>
    <t>Zakup pomocy naukowych, dydaktycznych                      i książek</t>
  </si>
  <si>
    <t>4700</t>
  </si>
  <si>
    <t xml:space="preserve"> Wydatki budżetowe </t>
  </si>
  <si>
    <t>0</t>
  </si>
  <si>
    <t>Zakup środków żywności</t>
  </si>
  <si>
    <t>Opłaty za administrowanie i czynsze za budynki, lokale i pomieszczenia garażowe</t>
  </si>
  <si>
    <t>Opłaty z tytułu zakupu usług telekomunikacyjnych świadczonych                               w stacjonernej publicznej sieci telefonicznej</t>
  </si>
  <si>
    <t>4220</t>
  </si>
  <si>
    <t>4230</t>
  </si>
  <si>
    <t>4390</t>
  </si>
  <si>
    <t>Zakup usług obejmujących wykonanie ekspertyz, analiz i opinii</t>
  </si>
  <si>
    <t>Zakup leków, wyrobów medycznych                       i produktó biobójczych</t>
  </si>
  <si>
    <t>Opłaty z tytułu zakupu usług telekomunikacyjnych świadczonych                     w stacjonernej publicznej sieci telefonicznej</t>
  </si>
  <si>
    <t>4140</t>
  </si>
  <si>
    <t>Wpłaty na Państwowy Fundusz Rehabilitacji Osób Niepełnosprawnych</t>
  </si>
  <si>
    <t>4520</t>
  </si>
  <si>
    <t>Opłaty na rzecz budżetów jednostek szmorządu terytorialnego</t>
  </si>
  <si>
    <t>Opłaty z tytułu zakupu usług telekomunikacyjnych świadczonych                                  w stacjonernej publicznej sieci telefonicznej</t>
  </si>
  <si>
    <t>Składki na ubezpieczenie zdrowotne</t>
  </si>
  <si>
    <t>Uwaga</t>
  </si>
  <si>
    <t xml:space="preserve"> Dochody budżetowe </t>
  </si>
  <si>
    <t xml:space="preserve">Wydatki budżetowe </t>
  </si>
  <si>
    <t>Zakup leków, wyrobów medycznych i produktów biobójczych</t>
  </si>
  <si>
    <t>Zakup usłu dostępu do sieci Internet</t>
  </si>
  <si>
    <t>Świadczenia społeczne</t>
  </si>
  <si>
    <t xml:space="preserve"> Zakup usług zdrowotnych </t>
  </si>
  <si>
    <t>4217</t>
  </si>
  <si>
    <t>4219</t>
  </si>
  <si>
    <t>4307</t>
  </si>
  <si>
    <t>4309</t>
  </si>
  <si>
    <t>4377</t>
  </si>
  <si>
    <t>4379</t>
  </si>
  <si>
    <t>4417</t>
  </si>
  <si>
    <t>4419</t>
  </si>
  <si>
    <t>4447</t>
  </si>
  <si>
    <t>4449</t>
  </si>
  <si>
    <t>Razem zlecone, porozumienia i własne</t>
  </si>
  <si>
    <t>W dziale750 rozdziale 75020</t>
  </si>
  <si>
    <t>4380</t>
  </si>
  <si>
    <t>Zakup usług obejmujących tłumaczenia</t>
  </si>
  <si>
    <t>4400</t>
  </si>
  <si>
    <t>4600</t>
  </si>
  <si>
    <t>Kary i odszkodowania wypłacane na rzecz osób prawnych i innych jednostek organizacyjnych</t>
  </si>
  <si>
    <t>2540</t>
  </si>
  <si>
    <t>Dotacja podmiotowa z budżetu dla niepublicznej jednostki systemu oświaty</t>
  </si>
  <si>
    <t>Dotacja celowa z budżetu na finansowanie lub dofinansowanie zadań zleconych do realizacji stowarzyszeniom</t>
  </si>
  <si>
    <t>2310</t>
  </si>
  <si>
    <t>Dotacje celowe przekazane gminie na zadania bieżące realizowane na podstawie porozumień (umów) między jednostkami samorządu terytorialnego</t>
  </si>
  <si>
    <t>3030</t>
  </si>
  <si>
    <t>Różne wydatki na rzecz osób fizycznych</t>
  </si>
  <si>
    <t>Zakup usług obejmujacych wykonanie eksperyz, analiz i opinii</t>
  </si>
  <si>
    <t>4500</t>
  </si>
  <si>
    <t>Pozostałe podatki na rzecz budżetów jednostek samorządu terytorialnego</t>
  </si>
  <si>
    <t>Opłaty na rzecz budżetu jednostki samorządu terytorialnego</t>
  </si>
  <si>
    <t>4530</t>
  </si>
  <si>
    <t>Podatek od towarów i usług (VAT)</t>
  </si>
  <si>
    <t>Kary i odszkodowania wypłacane na rzecz oisób fizycznych</t>
  </si>
  <si>
    <t>2900</t>
  </si>
  <si>
    <t>Wpłaty gmin i powiatów na rzecz innych jednostek samorządu terytorialnego oraz związków gmin  lub związków powiatów na dofinansowanie zadań bieżących</t>
  </si>
  <si>
    <t>W dziale750 rozdziale 75011</t>
  </si>
  <si>
    <t>8110</t>
  </si>
  <si>
    <t>Odsetki od samorządowych papierów wartościowychlub zaciągniętych przez jednostkę samorządu terytorialnego kredytów i pożyczek</t>
  </si>
  <si>
    <t xml:space="preserve">1. </t>
  </si>
  <si>
    <t>6170</t>
  </si>
  <si>
    <t>4160</t>
  </si>
  <si>
    <t>2820</t>
  </si>
  <si>
    <t>Dotacja celowa przekazana gminie na zadania bieżące realizowane na podstawie porozumień (umów) między jednostkami samorządu terytorialnego</t>
  </si>
  <si>
    <t>2320</t>
  </si>
  <si>
    <t>Dotacje celowe przekazane dla powiatu na zadania bieżące realizowane na podstawie porozumień (umów) między jednostkami samorzadu terytorialnego</t>
  </si>
  <si>
    <t>Dotacja podmiotowa  z budżetu dla jednostek niezaliczonych do sektora finansów publicznych</t>
  </si>
  <si>
    <t>2720</t>
  </si>
  <si>
    <t>Wydatki osobowe nie zaliczane do wynagrodzeń</t>
  </si>
  <si>
    <t>Zadania wykonywane na podstawie porozumień między jednostkami samorządu terytorialnego</t>
  </si>
  <si>
    <t>Wydatki osobowe niezaliczone do wynagrodzeń</t>
  </si>
  <si>
    <t>Pozostałe wydatki związane                               z realizacją statutowych zadań</t>
  </si>
  <si>
    <t>Wynagrodzenia                      i składki od nich naliczane</t>
  </si>
  <si>
    <t>Centra kształcenia ustawicznego                              i praktycznego oraz ośrodki dokształcania zawodowego</t>
  </si>
  <si>
    <t>Razem zadania własne i na porozumienia</t>
  </si>
  <si>
    <t>Zakup osobowego pożarniczego samochodu operacyjnego</t>
  </si>
  <si>
    <t>4017</t>
  </si>
  <si>
    <t>4019</t>
  </si>
  <si>
    <t>4047</t>
  </si>
  <si>
    <t>4049</t>
  </si>
  <si>
    <t>4117</t>
  </si>
  <si>
    <t>4119</t>
  </si>
  <si>
    <t>4127</t>
  </si>
  <si>
    <t>4129</t>
  </si>
  <si>
    <t>4177</t>
  </si>
  <si>
    <t>Wynagodzenia bezosobowe</t>
  </si>
  <si>
    <t>4179</t>
  </si>
  <si>
    <t>Przebudowa i budowa drogi nr 1709Z Stargard Szczeciński - Sowno wraz z budową ścieżki rowerowej</t>
  </si>
  <si>
    <t>Wykup gruntów pod realizację odcinków Am-D</t>
  </si>
  <si>
    <t>Wykup gruntów pod realizację odcinków E, F, G</t>
  </si>
  <si>
    <t>Przebudowa i  budowa drogi  powiatowej 1711Z na odcinku Stargard Szczeciński - Witkowo oraz drogi 1716Z Witkowo - Dolice do granic powiatu</t>
  </si>
  <si>
    <t>Droga powiatowa 1716Z część etapu C oraz część etapu D tj. odcinek od skrzyżowania z droga powiatową nr 1777Z na długości 1,0 km w kierunku Morzycy wraz elementami bezpieczeństwa ruchu na całej długości dróg</t>
  </si>
  <si>
    <t>Przebudowa i budowa drogi powiatowej nr 1711Z na odcinku Zieleniewo-Kunowo-Skalin- Rondo Golczewo</t>
  </si>
  <si>
    <t>Wykonanie dokumentacji projektowej na odcinku Zieleniewo-Kunowo-Skalin- Rondo Golczewo</t>
  </si>
  <si>
    <t xml:space="preserve">Przebudowa Alei Dębowej w Stargardzie Szczecinskim - dokumentacja projektowa </t>
  </si>
  <si>
    <t>Zakup dwóch zestawów komputerowych</t>
  </si>
  <si>
    <t>Protokół weryfikacji projektu planu finansowego na rok 2011</t>
  </si>
  <si>
    <t xml:space="preserve"> sporządzonego przez Biuro Obsługi Urzędu </t>
  </si>
  <si>
    <t>Starostwa Powiatowego w Stargardzie Szczecińskim</t>
  </si>
  <si>
    <t xml:space="preserve"> sporządzonego przez Wydział Komunikacji </t>
  </si>
  <si>
    <t xml:space="preserve"> sporządzonego przez Wydział Oświaty i Sportu </t>
  </si>
  <si>
    <t xml:space="preserve"> sporządzonego przez Wydział Środowiska </t>
  </si>
  <si>
    <t xml:space="preserve"> sporządzonego przez Wydział Geodezji i Gospodarki Nieruchomościami </t>
  </si>
  <si>
    <t>Koszty postępowania sądowego                                i prokuratorskiego</t>
  </si>
  <si>
    <t>Pozostałe wydatki związane                                z realizacją statutowych zadań</t>
  </si>
  <si>
    <t>Pozostałe wydatki związane                                  z realizacją statutowych zadań</t>
  </si>
  <si>
    <t>Dochody z najmu i dzierżawy składników majątkowych Skarbu Państwa, jednostek samorządu terytorialnego lub innych jednostek zaliczanych do sektora finansów publicznych oraz innych umów                         o podobnym charakterze</t>
  </si>
  <si>
    <t>Pozostałe wydatki związane                              z realizacją statutowych zadań</t>
  </si>
  <si>
    <t xml:space="preserve"> sporządzonego przez Wydział Finansowy </t>
  </si>
  <si>
    <t>Koszty postępowania sądowego                                      i prokuratorskiego</t>
  </si>
  <si>
    <t>Koszty postępowania sądowego                                          i prokuratorskiego</t>
  </si>
  <si>
    <t>Dochody jednostek samorządu terytorialnego związane z realizacją zadań  z zakresu administracji rządowej oraz innych zadań zleconych ustawami</t>
  </si>
  <si>
    <t xml:space="preserve"> sporządzonego przez Wydział Zarządzania Bezpieczeństwem </t>
  </si>
  <si>
    <t xml:space="preserve"> sporządzonego przez Wydział Spraw Społecznych i Zdrowia </t>
  </si>
  <si>
    <t>Koszty postępowania sądowego                                    i prokuratorskiego</t>
  </si>
  <si>
    <t xml:space="preserve"> sporządzonego przez dysponenta Zarząd Dróg Powiatowych  </t>
  </si>
  <si>
    <t>w Stargardzie Szczecińskim</t>
  </si>
  <si>
    <t xml:space="preserve"> sporządzonego przez dysponenta Powiatowe Centrum Pomocy Rodzinie </t>
  </si>
  <si>
    <t xml:space="preserve"> w Stargardzie Szczecińskim</t>
  </si>
  <si>
    <t xml:space="preserve"> sporządzonego przez Wydział Planowania i Rozwoju </t>
  </si>
  <si>
    <t>Poradnie psychologiczno -pedagogiczne,                                w tym poradnie specjalistyczne</t>
  </si>
  <si>
    <t xml:space="preserve"> sporządzonego przez Wydział Kultury i Promocji Powiatu </t>
  </si>
  <si>
    <t>Dotacje celowe z budżetu na finansowanie lub dofinanasowanie prac remontowych                                i konserwatorskich obiektów zabytkowych przekazanych jednostkom niezaliczanym do sektora finansów publicznych</t>
  </si>
  <si>
    <t xml:space="preserve"> sporządzonego przez Służbę Bezpieczeństwa i Higieny Pracy </t>
  </si>
  <si>
    <t>Wydatki na programy finansowane z udziałem środków pochodzących z budżetu Unii Europejskiej oraz niepodlegających zwrotowi środków                                                                                     z pomocy udzielonej przez państwa</t>
  </si>
  <si>
    <t>Rozbiórka istniejącego i budowa nowego mostu     w ciągu drogi powiatowej nr 1709Z                                                   w km 1+278 w miejscowości Sowno - wykup gruntów</t>
  </si>
  <si>
    <t xml:space="preserve"> sporządzonego przez Komendę Powiatową Państwowej Straży Pożarnej</t>
  </si>
  <si>
    <t xml:space="preserve"> sporządzonego przez Zarząd Dróg Powiatowych</t>
  </si>
  <si>
    <t>Pozostałe należności żołnierzy zawodowych i nadterminowych oraz funkcjonariuszy</t>
  </si>
  <si>
    <t>Uposażenia i świadczenia poieniężne wypłacane przez okres roku żołnierzom                   i funkcjonariuszom zwolnionym ze służby</t>
  </si>
  <si>
    <t>Opłaty z tytułu zakupu usług telekomunikacyjnych świadczonych                    w ruchomej publicznej sieci telefonicznej</t>
  </si>
  <si>
    <t xml:space="preserve"> sporządzonego przez Powiatowy Inspektorat Nadzoru Budowlanego   </t>
  </si>
  <si>
    <t>Opłaty z tytułu zakupu usług telekomunikacyjnych świadczonych                    w stacjonernej publicznej sieci telefonicznej</t>
  </si>
  <si>
    <t xml:space="preserve"> sporządzonego przez Dom Dziecka nr 1</t>
  </si>
  <si>
    <t>Pozostałe wydatki związane                             z realizacją statutowych zadań</t>
  </si>
  <si>
    <t>Opłaty z tytułu zakupu usług telekomunikacyjnych świadczonych                     w ruchomej publicznej sieci telefonicznej</t>
  </si>
  <si>
    <t>Koszty postępowania sądowego                               i prokuratorskiego</t>
  </si>
  <si>
    <t xml:space="preserve"> sporządzonego przez Dom Dziecka nr 2</t>
  </si>
  <si>
    <t>Pozostałe wydatki związane                            z realizacją statutowych zadań</t>
  </si>
  <si>
    <t xml:space="preserve"> sporządzonego przez Dom Pomocy Społecznej</t>
  </si>
  <si>
    <t xml:space="preserve"> w Dolicach</t>
  </si>
  <si>
    <t>Opłaty z tytułu zakupu usług telekomunikacyjnych świadczonych                        w stacjonernej publicznej sieci telefonicznej</t>
  </si>
  <si>
    <t>Opłaty z tytułu zakupu usług telekomunikacyjnych świadczonych                       w stacjonernej publicznej sieci telefonicznej</t>
  </si>
  <si>
    <t>Opłaty z tytułu zakupu usług telekomunikacyjnych świadczonych w stacjonarnej publicznej sieci telefonicznej</t>
  </si>
  <si>
    <t>Pozostałe wydatki związane                                     z realizacją statutowych zadań</t>
  </si>
  <si>
    <t>Pozostałe wydatki związane                   z realizacją statutowych zadań</t>
  </si>
  <si>
    <t>Pozostałe wydatki związane                     z realizacją statutowych zadań</t>
  </si>
  <si>
    <t>Zakup pomocy naukowych, dydaktycznych                                    i książek</t>
  </si>
  <si>
    <t xml:space="preserve"> sporządzonego przez Powiatowe Centrum Pomocy Rodzinie</t>
  </si>
  <si>
    <t>Opłaty z tytułu zakupu usług telekomunikacyjnych świadczonych                                             w stacjonernej publicznej sieci telefonicznej</t>
  </si>
  <si>
    <t xml:space="preserve"> sporządzonego przez Powiatowy Urząd Pracy</t>
  </si>
  <si>
    <t>Opłaty z tytułu zakupu usług telekomunikacyjnych świadczonych                      w ruchomej publicznej sieci telefonicznej</t>
  </si>
  <si>
    <t>Zakup pomocy naukowych, dydaktycznych                                   i książek</t>
  </si>
  <si>
    <t xml:space="preserve"> sporządzonego przez Zespół Szkół Specjalnych</t>
  </si>
  <si>
    <t xml:space="preserve">w tym: </t>
  </si>
  <si>
    <t xml:space="preserve">Wydzielenie sali do zajęć rehabilitacyjnych                                    z części korytarza </t>
  </si>
  <si>
    <t>Zakup pomocy naukowych, dydaktycznych                    i książek</t>
  </si>
  <si>
    <t>Opłaty z tytułu zakupu usług telekomunikacyjnych świadczonych  w stacjonernej publicznej sieci telefonicznej</t>
  </si>
  <si>
    <t xml:space="preserve"> sporządzonego przez I Liceum Ogólnokształcące</t>
  </si>
  <si>
    <t xml:space="preserve"> sporządzonego przez II Liceum Ogólnokształcące</t>
  </si>
  <si>
    <t>Zakup pomocy naukowych, dydaktycznych                     i książek</t>
  </si>
  <si>
    <t>Zakup pomocy naukowych, dydaktycznych                   i książek</t>
  </si>
  <si>
    <t xml:space="preserve"> sporządzonego przez Zespół Szkół nr 5</t>
  </si>
  <si>
    <t xml:space="preserve"> sporządzonego przez Zespół Szkół nr 1</t>
  </si>
  <si>
    <t xml:space="preserve"> sporządzonego przez Zespół Szkół nr 2</t>
  </si>
  <si>
    <t>Zakup pomocy naukowych, dydaktycznych                  i książek</t>
  </si>
  <si>
    <t xml:space="preserve"> sporządzonego przez Zespół Szkół Budowlano-Technicznych</t>
  </si>
  <si>
    <t xml:space="preserve"> sporządzonego przez Powiatowy Ośrodek Doskonalenia Nauczycieli</t>
  </si>
  <si>
    <t>Zakup pomocy naukowych, dydaktycznych                                                i książek</t>
  </si>
  <si>
    <t>Opłaty z tytułu zakupu usług telekomunikacyjnych świadczonych                                 w ruchomej publicznej sieci telefonicznej</t>
  </si>
  <si>
    <t>Opłaty z tytułu zakupu usług telekomunikacyjnych świadczonych                          w stacjonernej publicznej sieci telefonicznej</t>
  </si>
  <si>
    <t xml:space="preserve"> sporządzonego przez Poradnię Psychologoczno-Pedagogiczną</t>
  </si>
  <si>
    <t xml:space="preserve"> sporządzonego przez Bursę Szkolną</t>
  </si>
  <si>
    <t xml:space="preserve"> sporządzonego przez Centrum Kształcenia Praktycznego</t>
  </si>
  <si>
    <t>Zakup pomocy naukowych, dydaktycznych                 i książek</t>
  </si>
  <si>
    <t xml:space="preserve"> sporządzonego przez Powiatowy Ośrodek Dokumentacji Geodezyjnej i Kartograficznej</t>
  </si>
  <si>
    <t>Grzywny i inne kary pieniężne od osób prawnych i innych jednostek organizacyjnych</t>
  </si>
  <si>
    <t>Wpływy z opłat za zarząd, użytkowanie                                                  i użytkowanie wieczyste nieruchomości</t>
  </si>
  <si>
    <t>Dochody z najmu i dzierżawy dkładników majątkowych Skarbu Państwa, jednostek samorządu terytorialnego lub innych jednostek zaliczanych do sektora finansów publicznych oraz innych umów o podobnym charakterze</t>
  </si>
  <si>
    <t>W dziale 921 rozdziale 92195</t>
  </si>
  <si>
    <t>W dziale 926 rozdziale 92605</t>
  </si>
  <si>
    <t>W dziale 926 rozdziale 92695</t>
  </si>
  <si>
    <t>Zakup leków, wyrobów medycznych                         i produktów biobójczych</t>
  </si>
  <si>
    <t>W dziale 754 rozdziale 75421</t>
  </si>
  <si>
    <t>Protokół weryfikacji projektu planu finansowego na rok 2012</t>
  </si>
  <si>
    <t>Informacje   przekazane przez Zarząd do opracowania projektu planu finansowego na rok 2012</t>
  </si>
  <si>
    <t>Dane wynikające z projektu planu finansowego przedłożonego przez jednostkę na rok 2012</t>
  </si>
  <si>
    <t>Wynagrodzenia i składki od nich naliczane</t>
  </si>
  <si>
    <t>Informacje przekazane przez Zarząd do opracowania projektu planu finansowego na rok 2012</t>
  </si>
  <si>
    <t>Dane wynikające                        z projektu planu finansowego przedłożonego przez jednostkę na rok 2012</t>
  </si>
  <si>
    <t>Przedłożony projekt planu finansowego  jest zgodny z informacją o kwotach  wydatków i dochodów wynikających                  z projektu uchwały budżetowej na 2012 r.</t>
  </si>
  <si>
    <t>Przedłożony projekt planu finansowego  jest zgodny z informacją o kwotach  wydatków i dochodów wynikających z projektu uchwały budżetowej na 2012 r.</t>
  </si>
  <si>
    <t xml:space="preserve">     15.12.2011 r. …………………………………………………………….</t>
  </si>
  <si>
    <t>Dane wynikające                      z projektu planu finansowego przedłożonego przez jednostkę na rok 2012</t>
  </si>
  <si>
    <t>Wynagrodzenia i składki od nicha naliczane</t>
  </si>
  <si>
    <t>Przedłożony projekt planu finansowego  jest zgodny z informacją o kwotach  wydatków i dochodów wynikających                 z projektu uchwały budżetowej na 2012 r.</t>
  </si>
  <si>
    <t>Przedłożony projekt planu finansowego  jest zgodny z informacją o kwotach  wydatków i dochodów wynikających                                          z projektu uchwały budżetowej na 2012 r.</t>
  </si>
  <si>
    <t>Wydatki na programy finansowane z udziałem środków pochodzących z budżetu Unii Europejskiej oraz niepodlegających zwrotowi środków  z pomocy udzielonej przez państwa</t>
  </si>
  <si>
    <t>Wydatki na programy finansowane z udziałem środków pochodzących z budżetu Unii Europejskiej oraz niepodlegających zwrotowi środków z pomocy udzielonej przez państwa</t>
  </si>
  <si>
    <t>Przedłożony projekt planu finansowego  jest zgodny z informacją o kwotach  wydatków i dochodów wynikających  z projektu uchwały budżetowej na 2012 r.</t>
  </si>
  <si>
    <t>Dane wynikające                       z projektu planu finansowego przedłożonego przez jednostkę na rok 2012</t>
  </si>
  <si>
    <t xml:space="preserve">Wynagrodzenia i skladki od nich naliczane </t>
  </si>
  <si>
    <t>Przedłożony projekt planu finansowego  jest zgodny z informacją o kwotach  wydatków i dochodów wynikających                                                                        z  projektu uchwały budżetowej na 2012 r.</t>
  </si>
  <si>
    <t>Przedłożony projekt planu finansowego  jest zgodny z informacją o kwotach  wydatków i dochodów wynikających            z projektu uchwały budżetowej na 2012 r.</t>
  </si>
  <si>
    <t xml:space="preserve">     15.12.20101r. …………………………………………………………….</t>
  </si>
  <si>
    <t>Przedłożony projekt planu finansowego  jest zgodny z informacją o kwotach  wydatków i dochodów wynikających            z projektu uchwały budżetowej na 2012r.</t>
  </si>
  <si>
    <t>Przedłożony projekt planu finansowego  jest zgodny z informacją o kwotach  wydatków i dochodów wynikających                       z projektu uchwały budżetowej na 2012 r.</t>
  </si>
  <si>
    <t>Przedłożony projekt planu finansowego  jest zgodny z informacją o kwotach  wydatków i dochodów wynikających                    z projektu uchwały budżetowej na 2012 r.</t>
  </si>
  <si>
    <t>Dane wynikające  z projektu planu finansowego przedłożonego przez jednostkę na rok 2012</t>
  </si>
  <si>
    <t>Przedłożony projekt planu finansowego  jest zgodny z informacją o kwotach  wydatków i dochodów wynikających                        z projektu uchwały budżetowej na 2012 r.</t>
  </si>
  <si>
    <t>Przedłożony projekt planu finansowego  jest zgodny z informacją o kwotach  wydatków  wynikających  z projektu uchwały budżetowej na 2012 r.</t>
  </si>
  <si>
    <t xml:space="preserve">     15.12.2012 r. …………………………………………………………….</t>
  </si>
  <si>
    <t>Wynagrodzenia i składki od naliczane</t>
  </si>
  <si>
    <t>Przedłożony projekt planu finansowego  jest zgodny z informacją o kwotach  wydatków i dochodów wynikających                z projektu uchwały budżetowej na 2012 r.</t>
  </si>
  <si>
    <t>Wynagrodzenia i składkiod nich naliczane</t>
  </si>
  <si>
    <t>Przedłożony projekt planu finansowego  jest zgodny z informacją o kwotach  wydatków i dochodów wynikających               z projektu uchwały budżetowej na 2012 r.</t>
  </si>
  <si>
    <t xml:space="preserve">Wynagrodzenia i składki od nich naliczane </t>
  </si>
  <si>
    <t>Przedłożony projekt planu finansowego  jest zgodny z informacją o kwotach  wydatków wynikających  z projektu uchwały budżetowej na 2012 r.</t>
  </si>
  <si>
    <t>Dane wynikające                           z projektu planu finansowego przedłożonego przez jednostkę na rok 2012</t>
  </si>
  <si>
    <t>Przedłożony projekt planu finansowego  jest zgodny z informacją o kwotach  wydatków  wynikających z projektu uchwały budżetowej na 2012 r.</t>
  </si>
  <si>
    <t>Przedłożony projekt planu finansowego  jest zgodny z informacją o kwotach  wydatków i dochodów wynikających                   z projektu uchwały budżetowej na 2012 r.</t>
  </si>
  <si>
    <t>Przedłożony projekt planu finansowego  jest zgodny z informacją o kwotach  wydatków i dochodów wynikających               z  projektu uchwały budżetowej na 2012 r.</t>
  </si>
  <si>
    <t>Dane wynikające                             z projektu planu finansowego przedłożonego przez jednostkę na rok 2012</t>
  </si>
  <si>
    <t>Przedłożony projekt planu finansowego  jest zgodny z informacją o kwotach dochodów wynikających  z projektu uchwały budżetowej na 2012 r.</t>
  </si>
  <si>
    <t/>
  </si>
  <si>
    <t>Budowa nowej siedziby KPP w Stargardzie Szczecińskim</t>
  </si>
  <si>
    <t>6060</t>
  </si>
  <si>
    <t>Zakup naczepy pożarniczej do przewozu wody, jako źródło zaopatrzenia wodnego przy działaniach gaśniczych oraz źródło zaopatrzenia w wodę ludności powiatu stargardzkiego w przypadku awarii linii wodociągowych</t>
  </si>
  <si>
    <t>W dziale 754 rozdziale 75414</t>
  </si>
  <si>
    <t>W dziale 754 rozdziale 75495</t>
  </si>
  <si>
    <t xml:space="preserve">2. </t>
  </si>
  <si>
    <t>Dotacje i subwencje</t>
  </si>
  <si>
    <t>Dotacja na realizację zadania publicznego w obszarze bezpieczeństwa publicznego i bezpieczeństwa z zakresu ratownictwa wodnego obywateli mająca na celu poprawę bezpieczeństwa osób przebywających nad wodą na terenie Powiatu Stargardzkiego</t>
  </si>
  <si>
    <t>System łączności KSRG</t>
  </si>
  <si>
    <t xml:space="preserve">Dotacje celowe z budżetu jednostki samorządu terytorialnego, udzielone w trybie art. 221 ustawy, na finansowanie lub dofinansowanie zadań zleconych do realizacji organizacjom prowadzącym działalność pozytku publicznego </t>
  </si>
  <si>
    <t>Pokrycie ujemnego wyniku finansowego i przejętych zobowiązań po likwidowanych i przekształcanych jednostkach zaliczanych do sektora finansów publicznych</t>
  </si>
  <si>
    <t>Zakup matriałów i wyposażenia</t>
  </si>
  <si>
    <t>W dziale 758 rozdziale 75814</t>
  </si>
  <si>
    <t>Wydatki inwestycyjne jednostek budżetowych</t>
  </si>
  <si>
    <t>Miasto Stargard Szczeciński</t>
  </si>
  <si>
    <t>Wydatki na programy finansowane z udziałem środków europejskich</t>
  </si>
  <si>
    <t>Ochrona zabytków i opieka nad zabytkami</t>
  </si>
  <si>
    <t xml:space="preserve">     20.12.2011 r. …………………………………………………………….</t>
  </si>
  <si>
    <t>Dane wynikające                            z projektu planu finansowego przedłożonego przez jednostkę na rok 2012</t>
  </si>
  <si>
    <t>Przedłożony projekt planu finansowego  jest zgodny z informacją o kwotach  wydatków wynikających  z projektu uchwały budżetowej  na 2012 r.</t>
  </si>
  <si>
    <t xml:space="preserve"> sporządzonego przez Biuro Obsługi Zarządu i Rady Powiatu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</si>
</sst>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\ &quot;zł&quot;"/>
    <numFmt numFmtId="167" formatCode="00\-000"/>
    <numFmt numFmtId="168" formatCode="#,##0.00\ &quot;zł&quot;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.0000"/>
    <numFmt numFmtId="172" formatCode="[$-415]d\ mmmm\ yyyy"/>
  </numFmts>
  <fonts count="11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b/>
      <sz val="13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13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sz val="22"/>
      <color indexed="1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Times New Roman"/>
      <family val="1"/>
    </font>
    <font>
      <b/>
      <sz val="22"/>
      <color rgb="FFFF0000"/>
      <name val="Calibri"/>
      <family val="2"/>
    </font>
    <font>
      <b/>
      <sz val="11"/>
      <color theme="1"/>
      <name val="Arial"/>
      <family val="2"/>
    </font>
    <font>
      <b/>
      <sz val="18"/>
      <color rgb="FFFF0000"/>
      <name val="Calibri"/>
      <family val="2"/>
    </font>
    <font>
      <sz val="18"/>
      <color theme="5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27" borderId="1" applyNumberFormat="0" applyAlignment="0" applyProtection="0"/>
    <xf numFmtId="9" fontId="3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60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2" fillId="1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12" fillId="10" borderId="10" xfId="0" applyNumberFormat="1" applyFont="1" applyFill="1" applyBorder="1" applyAlignment="1">
      <alignment vertical="center"/>
    </xf>
    <xf numFmtId="0" fontId="88" fillId="0" borderId="0" xfId="0" applyFont="1" applyAlignment="1">
      <alignment/>
    </xf>
    <xf numFmtId="0" fontId="11" fillId="10" borderId="10" xfId="0" applyFont="1" applyFill="1" applyBorder="1" applyAlignment="1">
      <alignment horizontal="center" vertical="center"/>
    </xf>
    <xf numFmtId="3" fontId="11" fillId="10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1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88" fillId="0" borderId="10" xfId="0" applyNumberFormat="1" applyFont="1" applyBorder="1" applyAlignment="1">
      <alignment vertical="center"/>
    </xf>
    <xf numFmtId="0" fontId="12" fillId="1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/>
    </xf>
    <xf numFmtId="4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4" fontId="19" fillId="0" borderId="1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0" fontId="9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90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3" fontId="91" fillId="33" borderId="10" xfId="0" applyNumberFormat="1" applyFont="1" applyFill="1" applyBorder="1" applyAlignment="1">
      <alignment vertical="center" wrapText="1"/>
    </xf>
    <xf numFmtId="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3" fontId="88" fillId="0" borderId="10" xfId="0" applyNumberFormat="1" applyFont="1" applyBorder="1" applyAlignment="1">
      <alignment vertical="center" wrapText="1"/>
    </xf>
    <xf numFmtId="3" fontId="93" fillId="0" borderId="0" xfId="0" applyNumberFormat="1" applyFont="1" applyAlignment="1">
      <alignment wrapText="1"/>
    </xf>
    <xf numFmtId="3" fontId="93" fillId="0" borderId="0" xfId="0" applyNumberFormat="1" applyFont="1" applyAlignment="1">
      <alignment/>
    </xf>
    <xf numFmtId="0" fontId="94" fillId="0" borderId="0" xfId="0" applyFont="1" applyAlignment="1">
      <alignment/>
    </xf>
    <xf numFmtId="0" fontId="23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95" fillId="0" borderId="10" xfId="0" applyNumberFormat="1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 wrapText="1"/>
    </xf>
    <xf numFmtId="3" fontId="9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3" fillId="1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2" fillId="10" borderId="10" xfId="0" applyFont="1" applyFill="1" applyBorder="1" applyAlignment="1">
      <alignment horizontal="center" vertical="center"/>
    </xf>
    <xf numFmtId="3" fontId="15" fillId="1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3" fontId="15" fillId="34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5" fillId="1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9" fontId="25" fillId="34" borderId="10" xfId="55" applyNumberFormat="1" applyFont="1" applyFill="1" applyBorder="1" applyAlignment="1">
      <alignment horizontal="center" vertical="center"/>
      <protection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6" fillId="0" borderId="0" xfId="0" applyFont="1" applyAlignment="1">
      <alignment/>
    </xf>
    <xf numFmtId="0" fontId="88" fillId="0" borderId="0" xfId="0" applyFont="1" applyAlignment="1">
      <alignment vertical="center"/>
    </xf>
    <xf numFmtId="3" fontId="88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vertical="center"/>
    </xf>
    <xf numFmtId="0" fontId="11" fillId="10" borderId="10" xfId="0" applyFont="1" applyFill="1" applyBorder="1" applyAlignment="1">
      <alignment vertical="center" wrapText="1"/>
    </xf>
    <xf numFmtId="3" fontId="88" fillId="34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97" fillId="0" borderId="0" xfId="0" applyFont="1" applyAlignment="1">
      <alignment/>
    </xf>
    <xf numFmtId="0" fontId="9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11" fillId="10" borderId="1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1" fillId="33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3" fontId="88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34" borderId="10" xfId="57" applyNumberFormat="1" applyFont="1" applyFill="1" applyBorder="1" applyAlignment="1">
      <alignment horizontal="center" vertical="center" wrapText="1"/>
      <protection/>
    </xf>
    <xf numFmtId="49" fontId="25" fillId="34" borderId="10" xfId="57" applyNumberFormat="1" applyFont="1" applyFill="1" applyBorder="1" applyAlignment="1">
      <alignment horizontal="left" vertical="center" wrapText="1"/>
      <protection/>
    </xf>
    <xf numFmtId="0" fontId="25" fillId="34" borderId="10" xfId="57" applyFont="1" applyFill="1" applyBorder="1" applyAlignment="1">
      <alignment horizontal="left" vertical="center" wrapText="1"/>
      <protection/>
    </xf>
    <xf numFmtId="3" fontId="4" fillId="0" borderId="0" xfId="0" applyNumberFormat="1" applyFont="1" applyAlignment="1">
      <alignment/>
    </xf>
    <xf numFmtId="3" fontId="27" fillId="33" borderId="10" xfId="0" applyNumberFormat="1" applyFont="1" applyFill="1" applyBorder="1" applyAlignment="1">
      <alignment horizontal="center" vertical="center" wrapText="1"/>
    </xf>
    <xf numFmtId="3" fontId="32" fillId="34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2" fillId="10" borderId="10" xfId="0" applyFont="1" applyFill="1" applyBorder="1" applyAlignment="1">
      <alignment vertical="center"/>
    </xf>
    <xf numFmtId="0" fontId="25" fillId="34" borderId="10" xfId="5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89" fillId="0" borderId="10" xfId="0" applyFont="1" applyBorder="1" applyAlignment="1">
      <alignment/>
    </xf>
    <xf numFmtId="0" fontId="90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32" fillId="34" borderId="10" xfId="57" applyNumberFormat="1" applyFont="1" applyFill="1" applyBorder="1" applyAlignment="1">
      <alignment horizontal="center" vertical="center" wrapText="1"/>
      <protection/>
    </xf>
    <xf numFmtId="49" fontId="32" fillId="34" borderId="10" xfId="57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center"/>
    </xf>
    <xf numFmtId="0" fontId="11" fillId="10" borderId="11" xfId="0" applyFont="1" applyFill="1" applyBorder="1" applyAlignment="1">
      <alignment horizontal="left" vertical="center"/>
    </xf>
    <xf numFmtId="49" fontId="25" fillId="34" borderId="10" xfId="57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25" fillId="34" borderId="10" xfId="57" applyFont="1" applyFill="1" applyBorder="1" applyAlignment="1">
      <alignment horizontal="left" vertical="center" wrapText="1"/>
      <protection/>
    </xf>
    <xf numFmtId="0" fontId="16" fillId="0" borderId="11" xfId="0" applyFont="1" applyFill="1" applyBorder="1" applyAlignment="1">
      <alignment vertical="center"/>
    </xf>
    <xf numFmtId="3" fontId="12" fillId="10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99" fillId="0" borderId="0" xfId="0" applyFont="1" applyAlignment="1">
      <alignment vertical="center"/>
    </xf>
    <xf numFmtId="0" fontId="99" fillId="35" borderId="10" xfId="0" applyFont="1" applyFill="1" applyBorder="1" applyAlignment="1">
      <alignment vertical="center"/>
    </xf>
    <xf numFmtId="0" fontId="28" fillId="10" borderId="10" xfId="0" applyFont="1" applyFill="1" applyBorder="1" applyAlignment="1">
      <alignment vertical="center"/>
    </xf>
    <xf numFmtId="0" fontId="23" fillId="10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center"/>
    </xf>
    <xf numFmtId="0" fontId="93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29" fillId="35" borderId="1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49" fontId="32" fillId="34" borderId="10" xfId="57" applyNumberFormat="1" applyFont="1" applyFill="1" applyBorder="1" applyAlignment="1">
      <alignment horizontal="right" vertical="center" wrapText="1"/>
      <protection/>
    </xf>
    <xf numFmtId="3" fontId="88" fillId="0" borderId="10" xfId="0" applyNumberFormat="1" applyFont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49" fontId="25" fillId="34" borderId="10" xfId="57" applyNumberFormat="1" applyFont="1" applyFill="1" applyBorder="1" applyAlignment="1">
      <alignment horizontal="left" vertical="center" wrapText="1"/>
      <protection/>
    </xf>
    <xf numFmtId="0" fontId="25" fillId="34" borderId="10" xfId="57" applyFont="1" applyFill="1" applyBorder="1" applyAlignment="1">
      <alignment horizontal="left" vertical="center" wrapText="1"/>
      <protection/>
    </xf>
    <xf numFmtId="0" fontId="11" fillId="33" borderId="11" xfId="0" applyFont="1" applyFill="1" applyBorder="1" applyAlignment="1">
      <alignment horizontal="center" vertical="center"/>
    </xf>
    <xf numFmtId="0" fontId="93" fillId="34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/>
    </xf>
    <xf numFmtId="4" fontId="89" fillId="0" borderId="10" xfId="0" applyNumberFormat="1" applyFont="1" applyBorder="1" applyAlignment="1">
      <alignment wrapText="1"/>
    </xf>
    <xf numFmtId="49" fontId="32" fillId="34" borderId="10" xfId="57" applyNumberFormat="1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0" fontId="17" fillId="0" borderId="11" xfId="0" applyFont="1" applyFill="1" applyBorder="1" applyAlignment="1">
      <alignment horizontal="center" vertical="center"/>
    </xf>
    <xf numFmtId="4" fontId="100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4" fontId="100" fillId="35" borderId="1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25" fillId="34" borderId="0" xfId="0" applyFont="1" applyFill="1" applyAlignment="1">
      <alignment/>
    </xf>
    <xf numFmtId="0" fontId="31" fillId="34" borderId="10" xfId="0" applyFont="1" applyFill="1" applyBorder="1" applyAlignment="1">
      <alignment/>
    </xf>
    <xf numFmtId="0" fontId="25" fillId="34" borderId="10" xfId="56" applyFont="1" applyFill="1" applyBorder="1" applyAlignment="1">
      <alignment horizontal="left" vertical="center" wrapText="1"/>
      <protection/>
    </xf>
    <xf numFmtId="0" fontId="31" fillId="34" borderId="0" xfId="0" applyFont="1" applyFill="1" applyAlignment="1">
      <alignment/>
    </xf>
    <xf numFmtId="0" fontId="93" fillId="0" borderId="0" xfId="0" applyFont="1" applyAlignment="1">
      <alignment vertical="center"/>
    </xf>
    <xf numFmtId="0" fontId="89" fillId="34" borderId="0" xfId="0" applyFont="1" applyFill="1" applyAlignment="1">
      <alignment/>
    </xf>
    <xf numFmtId="3" fontId="91" fillId="33" borderId="15" xfId="0" applyNumberFormat="1" applyFont="1" applyFill="1" applyBorder="1" applyAlignment="1">
      <alignment vertical="center" wrapText="1"/>
    </xf>
    <xf numFmtId="0" fontId="93" fillId="0" borderId="10" xfId="0" applyFont="1" applyBorder="1" applyAlignment="1">
      <alignment vertical="center"/>
    </xf>
    <xf numFmtId="0" fontId="93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88" fillId="0" borderId="10" xfId="0" applyFont="1" applyBorder="1" applyAlignment="1">
      <alignment vertical="center"/>
    </xf>
    <xf numFmtId="0" fontId="95" fillId="0" borderId="10" xfId="0" applyFont="1" applyBorder="1" applyAlignment="1">
      <alignment vertical="center"/>
    </xf>
    <xf numFmtId="0" fontId="93" fillId="34" borderId="10" xfId="0" applyFont="1" applyFill="1" applyBorder="1" applyAlignment="1">
      <alignment vertical="center"/>
    </xf>
    <xf numFmtId="3" fontId="93" fillId="0" borderId="0" xfId="0" applyNumberFormat="1" applyFont="1" applyAlignment="1">
      <alignment vertical="center" wrapText="1"/>
    </xf>
    <xf numFmtId="3" fontId="93" fillId="0" borderId="0" xfId="0" applyNumberFormat="1" applyFont="1" applyAlignment="1">
      <alignment vertical="center"/>
    </xf>
    <xf numFmtId="4" fontId="93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6" fillId="33" borderId="10" xfId="0" applyFont="1" applyFill="1" applyBorder="1" applyAlignment="1">
      <alignment vertical="center"/>
    </xf>
    <xf numFmtId="0" fontId="91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49" fontId="25" fillId="34" borderId="10" xfId="57" applyNumberFormat="1" applyFont="1" applyFill="1" applyBorder="1" applyAlignment="1">
      <alignment horizontal="left" vertical="center" wrapText="1"/>
      <protection/>
    </xf>
    <xf numFmtId="0" fontId="25" fillId="34" borderId="10" xfId="0" applyFont="1" applyFill="1" applyBorder="1" applyAlignment="1">
      <alignment horizontal="left" vertical="center" wrapText="1"/>
    </xf>
    <xf numFmtId="0" fontId="25" fillId="34" borderId="10" xfId="57" applyFont="1" applyFill="1" applyBorder="1" applyAlignment="1">
      <alignment horizontal="left" vertical="center" wrapText="1"/>
      <protection/>
    </xf>
    <xf numFmtId="3" fontId="11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4" fontId="93" fillId="0" borderId="0" xfId="0" applyNumberFormat="1" applyFont="1" applyAlignment="1">
      <alignment/>
    </xf>
    <xf numFmtId="0" fontId="27" fillId="0" borderId="10" xfId="0" applyFont="1" applyBorder="1" applyAlignment="1">
      <alignment horizontal="center" vertical="center"/>
    </xf>
    <xf numFmtId="0" fontId="101" fillId="0" borderId="0" xfId="0" applyFont="1" applyAlignment="1">
      <alignment/>
    </xf>
    <xf numFmtId="4" fontId="38" fillId="0" borderId="0" xfId="0" applyNumberFormat="1" applyFont="1" applyBorder="1" applyAlignment="1">
      <alignment/>
    </xf>
    <xf numFmtId="4" fontId="101" fillId="0" borderId="0" xfId="0" applyNumberFormat="1" applyFont="1" applyAlignment="1">
      <alignment/>
    </xf>
    <xf numFmtId="0" fontId="93" fillId="0" borderId="10" xfId="0" applyFont="1" applyBorder="1" applyAlignment="1">
      <alignment/>
    </xf>
    <xf numFmtId="0" fontId="101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9" fontId="33" fillId="0" borderId="0" xfId="0" applyNumberFormat="1" applyFont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102" fillId="0" borderId="0" xfId="0" applyFont="1" applyAlignment="1">
      <alignment/>
    </xf>
    <xf numFmtId="4" fontId="102" fillId="0" borderId="0" xfId="0" applyNumberFormat="1" applyFont="1" applyAlignment="1">
      <alignment/>
    </xf>
    <xf numFmtId="0" fontId="103" fillId="0" borderId="1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103" fillId="0" borderId="0" xfId="0" applyFont="1" applyAlignment="1">
      <alignment vertical="center"/>
    </xf>
    <xf numFmtId="4" fontId="103" fillId="0" borderId="0" xfId="0" applyNumberFormat="1" applyFont="1" applyAlignment="1">
      <alignment/>
    </xf>
    <xf numFmtId="4" fontId="103" fillId="0" borderId="0" xfId="0" applyNumberFormat="1" applyFont="1" applyAlignment="1">
      <alignment wrapText="1"/>
    </xf>
    <xf numFmtId="0" fontId="103" fillId="0" borderId="0" xfId="0" applyFont="1" applyAlignment="1">
      <alignment/>
    </xf>
    <xf numFmtId="0" fontId="93" fillId="34" borderId="10" xfId="0" applyFont="1" applyFill="1" applyBorder="1" applyAlignment="1">
      <alignment/>
    </xf>
    <xf numFmtId="4" fontId="17" fillId="34" borderId="0" xfId="0" applyNumberFormat="1" applyFont="1" applyFill="1" applyBorder="1" applyAlignment="1">
      <alignment/>
    </xf>
    <xf numFmtId="0" fontId="93" fillId="34" borderId="0" xfId="0" applyFont="1" applyFill="1" applyAlignment="1">
      <alignment/>
    </xf>
    <xf numFmtId="4" fontId="93" fillId="34" borderId="0" xfId="0" applyNumberFormat="1" applyFont="1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02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0" fontId="102" fillId="34" borderId="0" xfId="0" applyFont="1" applyFill="1" applyAlignment="1">
      <alignment/>
    </xf>
    <xf numFmtId="4" fontId="102" fillId="34" borderId="0" xfId="0" applyNumberFormat="1" applyFont="1" applyFill="1" applyAlignment="1">
      <alignment/>
    </xf>
    <xf numFmtId="0" fontId="25" fillId="34" borderId="10" xfId="54" applyFont="1" applyFill="1" applyBorder="1" applyAlignment="1">
      <alignment horizontal="center" vertical="center"/>
      <protection/>
    </xf>
    <xf numFmtId="0" fontId="25" fillId="34" borderId="10" xfId="54" applyFont="1" applyFill="1" applyBorder="1" applyAlignment="1">
      <alignment horizontal="left" vertical="center" wrapText="1"/>
      <protection/>
    </xf>
    <xf numFmtId="49" fontId="25" fillId="34" borderId="10" xfId="54" applyNumberFormat="1" applyFont="1" applyFill="1" applyBorder="1" applyAlignment="1">
      <alignment horizontal="center" vertical="center"/>
      <protection/>
    </xf>
    <xf numFmtId="3" fontId="12" fillId="33" borderId="10" xfId="0" applyNumberFormat="1" applyFont="1" applyFill="1" applyBorder="1" applyAlignment="1">
      <alignment horizontal="right" vertical="center"/>
    </xf>
    <xf numFmtId="0" fontId="25" fillId="34" borderId="10" xfId="57" applyFont="1" applyFill="1" applyBorder="1" applyAlignment="1">
      <alignment horizontal="left" vertical="center" wrapText="1"/>
      <protection/>
    </xf>
    <xf numFmtId="0" fontId="25" fillId="34" borderId="10" xfId="57" applyFont="1" applyFill="1" applyBorder="1" applyAlignment="1">
      <alignment horizontal="center" vertical="center" wrapText="1"/>
      <protection/>
    </xf>
    <xf numFmtId="49" fontId="25" fillId="34" borderId="10" xfId="54" applyNumberFormat="1" applyFont="1" applyFill="1" applyBorder="1" applyAlignment="1">
      <alignment horizontal="center" vertical="center" wrapText="1"/>
      <protection/>
    </xf>
    <xf numFmtId="3" fontId="93" fillId="0" borderId="10" xfId="0" applyNumberFormat="1" applyFont="1" applyBorder="1" applyAlignment="1">
      <alignment vertical="center"/>
    </xf>
    <xf numFmtId="49" fontId="25" fillId="34" borderId="10" xfId="57" applyNumberFormat="1" applyFont="1" applyFill="1" applyBorder="1" applyAlignment="1">
      <alignment horizontal="center" vertical="center"/>
      <protection/>
    </xf>
    <xf numFmtId="3" fontId="89" fillId="0" borderId="10" xfId="0" applyNumberFormat="1" applyFont="1" applyBorder="1" applyAlignment="1">
      <alignment/>
    </xf>
    <xf numFmtId="0" fontId="22" fillId="35" borderId="1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3" fontId="12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9" fontId="32" fillId="34" borderId="11" xfId="57" applyNumberFormat="1" applyFont="1" applyFill="1" applyBorder="1" applyAlignment="1">
      <alignment vertical="center" wrapText="1"/>
      <protection/>
    </xf>
    <xf numFmtId="3" fontId="89" fillId="0" borderId="0" xfId="0" applyNumberFormat="1" applyFont="1" applyAlignment="1">
      <alignment/>
    </xf>
    <xf numFmtId="0" fontId="99" fillId="0" borderId="0" xfId="0" applyFont="1" applyAlignment="1">
      <alignment/>
    </xf>
    <xf numFmtId="0" fontId="89" fillId="34" borderId="10" xfId="0" applyFont="1" applyFill="1" applyBorder="1" applyAlignment="1">
      <alignment/>
    </xf>
    <xf numFmtId="4" fontId="18" fillId="34" borderId="0" xfId="0" applyNumberFormat="1" applyFont="1" applyFill="1" applyBorder="1" applyAlignment="1">
      <alignment/>
    </xf>
    <xf numFmtId="0" fontId="89" fillId="34" borderId="0" xfId="0" applyFont="1" applyFill="1" applyAlignment="1">
      <alignment wrapText="1"/>
    </xf>
    <xf numFmtId="4" fontId="89" fillId="34" borderId="0" xfId="0" applyNumberFormat="1" applyFont="1" applyFill="1" applyAlignment="1">
      <alignment/>
    </xf>
    <xf numFmtId="0" fontId="17" fillId="34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/>
    </xf>
    <xf numFmtId="0" fontId="13" fillId="0" borderId="11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vertical="center"/>
    </xf>
    <xf numFmtId="3" fontId="34" fillId="0" borderId="0" xfId="0" applyNumberFormat="1" applyFont="1" applyAlignment="1">
      <alignment vertical="center"/>
    </xf>
    <xf numFmtId="3" fontId="0" fillId="0" borderId="0" xfId="0" applyNumberFormat="1" applyBorder="1" applyAlignment="1">
      <alignment horizontal="left" vertical="center"/>
    </xf>
    <xf numFmtId="49" fontId="39" fillId="34" borderId="10" xfId="57" applyNumberFormat="1" applyFont="1" applyFill="1" applyBorder="1" applyAlignment="1">
      <alignment horizontal="left" vertical="center" wrapText="1"/>
      <protection/>
    </xf>
    <xf numFmtId="0" fontId="32" fillId="34" borderId="10" xfId="54" applyFont="1" applyFill="1" applyBorder="1" applyAlignment="1">
      <alignment horizontal="left" vertical="center" wrapText="1"/>
      <protection/>
    </xf>
    <xf numFmtId="0" fontId="88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3" fontId="12" fillId="10" borderId="10" xfId="0" applyNumberFormat="1" applyFont="1" applyFill="1" applyBorder="1" applyAlignment="1">
      <alignment horizontal="right" vertical="center"/>
    </xf>
    <xf numFmtId="0" fontId="25" fillId="34" borderId="10" xfId="57" applyFont="1" applyFill="1" applyBorder="1" applyAlignment="1">
      <alignment horizontal="left" vertical="center" wrapText="1"/>
      <protection/>
    </xf>
    <xf numFmtId="3" fontId="12" fillId="33" borderId="10" xfId="0" applyNumberFormat="1" applyFont="1" applyFill="1" applyBorder="1" applyAlignment="1">
      <alignment horizontal="right" vertical="center"/>
    </xf>
    <xf numFmtId="0" fontId="88" fillId="0" borderId="10" xfId="0" applyFont="1" applyFill="1" applyBorder="1" applyAlignment="1">
      <alignment/>
    </xf>
    <xf numFmtId="3" fontId="32" fillId="34" borderId="10" xfId="57" applyNumberFormat="1" applyFont="1" applyFill="1" applyBorder="1" applyAlignment="1">
      <alignment horizontal="right" vertical="center" wrapText="1"/>
      <protection/>
    </xf>
    <xf numFmtId="0" fontId="93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3" fontId="12" fillId="10" borderId="10" xfId="0" applyNumberFormat="1" applyFont="1" applyFill="1" applyBorder="1" applyAlignment="1">
      <alignment horizontal="right" vertical="center"/>
    </xf>
    <xf numFmtId="3" fontId="24" fillId="33" borderId="10" xfId="0" applyNumberFormat="1" applyFont="1" applyFill="1" applyBorder="1" applyAlignment="1">
      <alignment horizontal="center" vertical="center" wrapText="1"/>
    </xf>
    <xf numFmtId="49" fontId="25" fillId="34" borderId="10" xfId="57" applyNumberFormat="1" applyFont="1" applyFill="1" applyBorder="1" applyAlignment="1">
      <alignment horizontal="left" vertical="center" wrapText="1"/>
      <protection/>
    </xf>
    <xf numFmtId="0" fontId="17" fillId="34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104" fillId="0" borderId="0" xfId="0" applyFont="1" applyAlignment="1">
      <alignment/>
    </xf>
    <xf numFmtId="2" fontId="95" fillId="33" borderId="10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/>
    </xf>
    <xf numFmtId="0" fontId="98" fillId="0" borderId="10" xfId="0" applyFont="1" applyBorder="1" applyAlignment="1">
      <alignment horizontal="center"/>
    </xf>
    <xf numFmtId="0" fontId="96" fillId="0" borderId="10" xfId="0" applyFont="1" applyBorder="1" applyAlignment="1">
      <alignment/>
    </xf>
    <xf numFmtId="0" fontId="105" fillId="35" borderId="10" xfId="0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horizontal="right" vertical="center"/>
    </xf>
    <xf numFmtId="3" fontId="17" fillId="34" borderId="10" xfId="0" applyNumberFormat="1" applyFont="1" applyFill="1" applyBorder="1" applyAlignment="1">
      <alignment horizontal="right" vertical="center"/>
    </xf>
    <xf numFmtId="0" fontId="95" fillId="34" borderId="10" xfId="0" applyFont="1" applyFill="1" applyBorder="1" applyAlignment="1">
      <alignment horizontal="left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left" vertical="center"/>
    </xf>
    <xf numFmtId="49" fontId="25" fillId="34" borderId="10" xfId="57" applyNumberFormat="1" applyFont="1" applyFill="1" applyBorder="1" applyAlignment="1">
      <alignment horizontal="left" vertical="center" wrapText="1"/>
      <protection/>
    </xf>
    <xf numFmtId="0" fontId="25" fillId="34" borderId="10" xfId="57" applyFont="1" applyFill="1" applyBorder="1" applyAlignment="1">
      <alignment horizontal="left" vertical="center" wrapText="1"/>
      <protection/>
    </xf>
    <xf numFmtId="49" fontId="25" fillId="34" borderId="10" xfId="56" applyNumberFormat="1" applyFont="1" applyFill="1" applyBorder="1" applyAlignment="1">
      <alignment horizontal="left" vertical="center" wrapText="1"/>
      <protection/>
    </xf>
    <xf numFmtId="0" fontId="25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vertical="center"/>
    </xf>
    <xf numFmtId="0" fontId="93" fillId="34" borderId="10" xfId="0" applyFont="1" applyFill="1" applyBorder="1" applyAlignment="1">
      <alignment horizontal="left" vertical="center" wrapText="1"/>
    </xf>
    <xf numFmtId="3" fontId="25" fillId="34" borderId="10" xfId="57" applyNumberFormat="1" applyFont="1" applyFill="1" applyBorder="1" applyAlignment="1">
      <alignment horizontal="left" vertical="center" wrapText="1"/>
      <protection/>
    </xf>
    <xf numFmtId="0" fontId="106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3" fontId="32" fillId="34" borderId="10" xfId="57" applyNumberFormat="1" applyFont="1" applyFill="1" applyBorder="1" applyAlignment="1">
      <alignment vertical="center" wrapText="1"/>
      <protection/>
    </xf>
    <xf numFmtId="3" fontId="26" fillId="33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3" fontId="30" fillId="0" borderId="13" xfId="0" applyNumberFormat="1" applyFont="1" applyBorder="1" applyAlignment="1">
      <alignment horizontal="right" vertical="center"/>
    </xf>
    <xf numFmtId="0" fontId="25" fillId="34" borderId="10" xfId="53" applyFont="1" applyFill="1" applyBorder="1" applyAlignment="1">
      <alignment horizontal="center" vertical="center" wrapText="1"/>
      <protection/>
    </xf>
    <xf numFmtId="3" fontId="25" fillId="34" borderId="10" xfId="53" applyNumberFormat="1" applyFont="1" applyFill="1" applyBorder="1" applyAlignment="1">
      <alignment vertical="center" wrapText="1"/>
      <protection/>
    </xf>
    <xf numFmtId="0" fontId="2" fillId="0" borderId="0" xfId="53">
      <alignment/>
      <protection/>
    </xf>
    <xf numFmtId="3" fontId="25" fillId="0" borderId="10" xfId="53" applyNumberFormat="1" applyFont="1" applyFill="1" applyBorder="1" applyAlignment="1">
      <alignment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3" fontId="25" fillId="0" borderId="10" xfId="53" applyNumberFormat="1" applyFont="1" applyBorder="1" applyAlignment="1">
      <alignment vertical="center" wrapText="1"/>
      <protection/>
    </xf>
    <xf numFmtId="0" fontId="25" fillId="34" borderId="11" xfId="53" applyFont="1" applyFill="1" applyBorder="1" applyAlignment="1">
      <alignment horizontal="left" vertical="center" wrapText="1"/>
      <protection/>
    </xf>
    <xf numFmtId="0" fontId="25" fillId="0" borderId="11" xfId="53" applyFont="1" applyFill="1" applyBorder="1" applyAlignment="1">
      <alignment horizontal="left" vertical="center" wrapText="1"/>
      <protection/>
    </xf>
    <xf numFmtId="3" fontId="30" fillId="0" borderId="10" xfId="53" applyNumberFormat="1" applyFont="1" applyBorder="1" applyAlignment="1">
      <alignment vertical="center"/>
      <protection/>
    </xf>
    <xf numFmtId="49" fontId="25" fillId="34" borderId="11" xfId="57" applyNumberFormat="1" applyFont="1" applyFill="1" applyBorder="1" applyAlignment="1">
      <alignment horizontal="left" vertical="center" wrapText="1"/>
      <protection/>
    </xf>
    <xf numFmtId="0" fontId="2" fillId="36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right" vertical="center"/>
    </xf>
    <xf numFmtId="0" fontId="29" fillId="34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3" fontId="12" fillId="10" borderId="10" xfId="0" applyNumberFormat="1" applyFont="1" applyFill="1" applyBorder="1" applyAlignment="1">
      <alignment horizontal="right" vertical="center"/>
    </xf>
    <xf numFmtId="3" fontId="12" fillId="10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3" fontId="27" fillId="33" borderId="10" xfId="0" applyNumberFormat="1" applyFont="1" applyFill="1" applyBorder="1" applyAlignment="1">
      <alignment horizontal="center" vertical="center" wrapText="1"/>
    </xf>
    <xf numFmtId="3" fontId="107" fillId="33" borderId="10" xfId="0" applyNumberFormat="1" applyFont="1" applyFill="1" applyBorder="1" applyAlignment="1">
      <alignment vertical="center"/>
    </xf>
    <xf numFmtId="0" fontId="99" fillId="33" borderId="10" xfId="0" applyFont="1" applyFill="1" applyBorder="1" applyAlignment="1">
      <alignment/>
    </xf>
    <xf numFmtId="0" fontId="12" fillId="4" borderId="10" xfId="0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right" vertical="center"/>
    </xf>
    <xf numFmtId="4" fontId="100" fillId="37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23" fillId="4" borderId="10" xfId="0" applyFont="1" applyFill="1" applyBorder="1" applyAlignment="1">
      <alignment/>
    </xf>
    <xf numFmtId="0" fontId="102" fillId="33" borderId="10" xfId="0" applyFont="1" applyFill="1" applyBorder="1" applyAlignment="1">
      <alignment vertical="center"/>
    </xf>
    <xf numFmtId="0" fontId="107" fillId="33" borderId="10" xfId="0" applyFont="1" applyFill="1" applyBorder="1" applyAlignment="1">
      <alignment vertical="center"/>
    </xf>
    <xf numFmtId="0" fontId="89" fillId="0" borderId="10" xfId="0" applyFont="1" applyFill="1" applyBorder="1" applyAlignment="1">
      <alignment/>
    </xf>
    <xf numFmtId="3" fontId="93" fillId="0" borderId="10" xfId="0" applyNumberFormat="1" applyFont="1" applyFill="1" applyBorder="1" applyAlignment="1">
      <alignment vertical="center"/>
    </xf>
    <xf numFmtId="0" fontId="103" fillId="33" borderId="10" xfId="0" applyFont="1" applyFill="1" applyBorder="1" applyAlignment="1">
      <alignment/>
    </xf>
    <xf numFmtId="3" fontId="103" fillId="33" borderId="10" xfId="0" applyNumberFormat="1" applyFont="1" applyFill="1" applyBorder="1" applyAlignment="1">
      <alignment/>
    </xf>
    <xf numFmtId="0" fontId="10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03" fillId="0" borderId="0" xfId="0" applyFont="1" applyFill="1" applyBorder="1" applyAlignment="1">
      <alignment/>
    </xf>
    <xf numFmtId="0" fontId="25" fillId="0" borderId="10" xfId="57" applyFont="1" applyFill="1" applyBorder="1" applyAlignment="1">
      <alignment horizontal="center" vertical="center"/>
      <protection/>
    </xf>
    <xf numFmtId="0" fontId="25" fillId="0" borderId="10" xfId="57" applyFont="1" applyFill="1" applyBorder="1" applyAlignment="1">
      <alignment horizontal="left" vertical="center" wrapText="1"/>
      <protection/>
    </xf>
    <xf numFmtId="0" fontId="109" fillId="0" borderId="10" xfId="0" applyFont="1" applyBorder="1" applyAlignment="1">
      <alignment horizontal="center" vertical="center"/>
    </xf>
    <xf numFmtId="0" fontId="103" fillId="0" borderId="0" xfId="0" applyFont="1" applyAlignment="1">
      <alignment wrapText="1"/>
    </xf>
    <xf numFmtId="4" fontId="40" fillId="0" borderId="0" xfId="0" applyNumberFormat="1" applyFont="1" applyBorder="1" applyAlignment="1">
      <alignment/>
    </xf>
    <xf numFmtId="0" fontId="99" fillId="0" borderId="0" xfId="0" applyFont="1" applyAlignment="1">
      <alignment wrapText="1"/>
    </xf>
    <xf numFmtId="4" fontId="99" fillId="0" borderId="0" xfId="0" applyNumberFormat="1" applyFont="1" applyAlignment="1">
      <alignment/>
    </xf>
    <xf numFmtId="49" fontId="25" fillId="38" borderId="10" xfId="54" applyNumberFormat="1" applyFont="1" applyFill="1" applyBorder="1" applyAlignment="1">
      <alignment horizontal="center" vertical="center"/>
      <protection/>
    </xf>
    <xf numFmtId="0" fontId="25" fillId="38" borderId="10" xfId="54" applyFont="1" applyFill="1" applyBorder="1" applyAlignment="1">
      <alignment horizontal="left" vertical="center" wrapText="1"/>
      <protection/>
    </xf>
    <xf numFmtId="4" fontId="103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center"/>
    </xf>
    <xf numFmtId="3" fontId="12" fillId="10" borderId="10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3" fontId="107" fillId="33" borderId="10" xfId="0" applyNumberFormat="1" applyFont="1" applyFill="1" applyBorder="1" applyAlignment="1">
      <alignment horizontal="right" vertical="center"/>
    </xf>
    <xf numFmtId="3" fontId="41" fillId="33" borderId="10" xfId="0" applyNumberFormat="1" applyFont="1" applyFill="1" applyBorder="1" applyAlignment="1">
      <alignment vertical="center"/>
    </xf>
    <xf numFmtId="3" fontId="110" fillId="33" borderId="10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3" fontId="27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102" fillId="33" borderId="13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right" vertical="center"/>
    </xf>
    <xf numFmtId="3" fontId="12" fillId="4" borderId="10" xfId="0" applyNumberFormat="1" applyFont="1" applyFill="1" applyBorder="1" applyAlignment="1">
      <alignment horizontal="right" vertical="center"/>
    </xf>
    <xf numFmtId="3" fontId="91" fillId="37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center" wrapText="1"/>
    </xf>
    <xf numFmtId="3" fontId="91" fillId="35" borderId="11" xfId="0" applyNumberFormat="1" applyFont="1" applyFill="1" applyBorder="1" applyAlignment="1">
      <alignment horizontal="center" vertical="center" wrapText="1"/>
    </xf>
    <xf numFmtId="3" fontId="91" fillId="35" borderId="12" xfId="0" applyNumberFormat="1" applyFont="1" applyFill="1" applyBorder="1" applyAlignment="1">
      <alignment horizontal="center" vertical="center" wrapText="1"/>
    </xf>
    <xf numFmtId="3" fontId="91" fillId="35" borderId="16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3" fontId="12" fillId="10" borderId="10" xfId="0" applyNumberFormat="1" applyFont="1" applyFill="1" applyBorder="1" applyAlignment="1">
      <alignment horizontal="right" vertical="center"/>
    </xf>
    <xf numFmtId="3" fontId="91" fillId="35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3" fontId="20" fillId="35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left" vertical="center" wrapText="1"/>
    </xf>
    <xf numFmtId="3" fontId="111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2" fillId="10" borderId="11" xfId="0" applyFont="1" applyFill="1" applyBorder="1" applyAlignment="1">
      <alignment vertical="center"/>
    </xf>
    <xf numFmtId="0" fontId="12" fillId="10" borderId="12" xfId="0" applyFont="1" applyFill="1" applyBorder="1" applyAlignment="1">
      <alignment vertical="center"/>
    </xf>
    <xf numFmtId="0" fontId="12" fillId="10" borderId="16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3" fontId="20" fillId="33" borderId="12" xfId="0" applyNumberFormat="1" applyFont="1" applyFill="1" applyBorder="1" applyAlignment="1">
      <alignment horizontal="right" vertical="center"/>
    </xf>
    <xf numFmtId="3" fontId="20" fillId="33" borderId="16" xfId="0" applyNumberFormat="1" applyFont="1" applyFill="1" applyBorder="1" applyAlignment="1">
      <alignment horizontal="right" vertical="center"/>
    </xf>
    <xf numFmtId="0" fontId="27" fillId="33" borderId="11" xfId="0" applyFont="1" applyFill="1" applyBorder="1" applyAlignment="1">
      <alignment horizontal="left" vertical="center" wrapText="1"/>
    </xf>
    <xf numFmtId="0" fontId="27" fillId="33" borderId="16" xfId="0" applyFont="1" applyFill="1" applyBorder="1" applyAlignment="1">
      <alignment horizontal="left" vertical="center" wrapText="1"/>
    </xf>
    <xf numFmtId="0" fontId="11" fillId="10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left" vertical="center"/>
    </xf>
    <xf numFmtId="0" fontId="12" fillId="10" borderId="16" xfId="0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 wrapText="1"/>
    </xf>
    <xf numFmtId="0" fontId="27" fillId="33" borderId="16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right" vertical="center"/>
    </xf>
    <xf numFmtId="3" fontId="12" fillId="33" borderId="16" xfId="0" applyNumberFormat="1" applyFont="1" applyFill="1" applyBorder="1" applyAlignment="1">
      <alignment horizontal="right" vertical="center"/>
    </xf>
    <xf numFmtId="3" fontId="12" fillId="10" borderId="11" xfId="0" applyNumberFormat="1" applyFont="1" applyFill="1" applyBorder="1" applyAlignment="1">
      <alignment horizontal="right" vertical="center"/>
    </xf>
    <xf numFmtId="3" fontId="12" fillId="10" borderId="16" xfId="0" applyNumberFormat="1" applyFont="1" applyFill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10" borderId="10" xfId="0" applyFont="1" applyFill="1" applyBorder="1" applyAlignment="1">
      <alignment vertical="center"/>
    </xf>
    <xf numFmtId="3" fontId="10" fillId="16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left" vertical="center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right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2" fontId="102" fillId="33" borderId="11" xfId="0" applyNumberFormat="1" applyFont="1" applyFill="1" applyBorder="1" applyAlignment="1">
      <alignment horizontal="center" vertical="center" wrapText="1"/>
    </xf>
    <xf numFmtId="2" fontId="102" fillId="33" borderId="12" xfId="0" applyNumberFormat="1" applyFont="1" applyFill="1" applyBorder="1" applyAlignment="1">
      <alignment horizontal="center" vertical="center" wrapText="1"/>
    </xf>
    <xf numFmtId="2" fontId="102" fillId="33" borderId="16" xfId="0" applyNumberFormat="1" applyFont="1" applyFill="1" applyBorder="1" applyAlignment="1">
      <alignment horizontal="center" vertical="center" wrapText="1"/>
    </xf>
    <xf numFmtId="3" fontId="112" fillId="35" borderId="11" xfId="0" applyNumberFormat="1" applyFont="1" applyFill="1" applyBorder="1" applyAlignment="1">
      <alignment horizontal="center" vertical="center"/>
    </xf>
    <xf numFmtId="3" fontId="112" fillId="35" borderId="12" xfId="0" applyNumberFormat="1" applyFont="1" applyFill="1" applyBorder="1" applyAlignment="1">
      <alignment horizontal="center" vertical="center"/>
    </xf>
    <xf numFmtId="3" fontId="112" fillId="35" borderId="16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/>
    </xf>
    <xf numFmtId="0" fontId="107" fillId="33" borderId="13" xfId="0" applyFont="1" applyFill="1" applyBorder="1" applyAlignment="1">
      <alignment horizontal="center" vertical="center"/>
    </xf>
    <xf numFmtId="0" fontId="107" fillId="33" borderId="15" xfId="0" applyFont="1" applyFill="1" applyBorder="1" applyAlignment="1">
      <alignment horizontal="center" vertical="center"/>
    </xf>
    <xf numFmtId="2" fontId="102" fillId="33" borderId="10" xfId="0" applyNumberFormat="1" applyFont="1" applyFill="1" applyBorder="1" applyAlignment="1">
      <alignment horizontal="center" vertical="center" wrapText="1"/>
    </xf>
    <xf numFmtId="0" fontId="112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_2006" xfId="54"/>
    <cellStyle name="Normalny_Arkusz1 2" xfId="55"/>
    <cellStyle name="Normalny_UKŁ WYK. 2006" xfId="56"/>
    <cellStyle name="Normalny_UKŁ WYK. 2006.xls Z DN. 18.01.0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57"/>
  <sheetViews>
    <sheetView zoomScalePageLayoutView="0" workbookViewId="0" topLeftCell="A52">
      <selection activeCell="A56" sqref="A56:C56"/>
    </sheetView>
  </sheetViews>
  <sheetFormatPr defaultColWidth="9.00390625" defaultRowHeight="15"/>
  <cols>
    <col min="1" max="1" width="5.421875" style="11" customWidth="1"/>
    <col min="2" max="2" width="9.00390625" style="11" customWidth="1"/>
    <col min="3" max="3" width="36.7109375" style="11" customWidth="1"/>
    <col min="4" max="7" width="12.7109375" style="63" customWidth="1"/>
    <col min="8" max="8" width="12.7109375" style="1" customWidth="1"/>
    <col min="9" max="9" width="26.8515625" style="1" customWidth="1"/>
    <col min="10" max="16384" width="9.00390625" style="1" customWidth="1"/>
  </cols>
  <sheetData>
    <row r="1" spans="1:8" s="397" customFormat="1" ht="21.75" customHeight="1">
      <c r="A1" s="475" t="s">
        <v>483</v>
      </c>
      <c r="B1" s="475"/>
      <c r="C1" s="475"/>
      <c r="D1" s="475"/>
      <c r="E1" s="475"/>
      <c r="F1" s="475"/>
      <c r="G1" s="475"/>
      <c r="H1" s="475"/>
    </row>
    <row r="2" spans="1:8" s="397" customFormat="1" ht="21.75" customHeight="1">
      <c r="A2" s="475" t="s">
        <v>432</v>
      </c>
      <c r="B2" s="475"/>
      <c r="C2" s="475"/>
      <c r="D2" s="475"/>
      <c r="E2" s="475"/>
      <c r="F2" s="475"/>
      <c r="G2" s="475"/>
      <c r="H2" s="475"/>
    </row>
    <row r="3" spans="1:8" s="397" customFormat="1" ht="21.75" customHeight="1">
      <c r="A3" s="476" t="s">
        <v>417</v>
      </c>
      <c r="B3" s="476"/>
      <c r="C3" s="476"/>
      <c r="D3" s="476"/>
      <c r="E3" s="476"/>
      <c r="F3" s="476"/>
      <c r="G3" s="476"/>
      <c r="H3" s="476"/>
    </row>
    <row r="4" spans="1:8" s="397" customFormat="1" ht="14.25" customHeight="1">
      <c r="A4" s="399"/>
      <c r="B4" s="399"/>
      <c r="C4" s="399"/>
      <c r="D4" s="399"/>
      <c r="E4" s="399"/>
      <c r="F4" s="399"/>
      <c r="G4" s="399"/>
      <c r="H4" s="399"/>
    </row>
    <row r="5" spans="1:8" s="8" customFormat="1" ht="25.5" customHeight="1">
      <c r="A5" s="471" t="s">
        <v>1</v>
      </c>
      <c r="B5" s="471"/>
      <c r="C5" s="471"/>
      <c r="D5" s="471"/>
      <c r="E5" s="471"/>
      <c r="F5" s="471"/>
      <c r="G5" s="471"/>
      <c r="H5" s="471"/>
    </row>
    <row r="6" spans="1:7" ht="15">
      <c r="A6" s="42"/>
      <c r="B6" s="89"/>
      <c r="C6" s="89"/>
      <c r="D6" s="65"/>
      <c r="E6" s="65"/>
      <c r="F6" s="65"/>
      <c r="G6" s="65"/>
    </row>
    <row r="7" spans="1:8" s="226" customFormat="1" ht="67.5" customHeight="1">
      <c r="A7" s="482" t="s">
        <v>0</v>
      </c>
      <c r="B7" s="480" t="s">
        <v>223</v>
      </c>
      <c r="C7" s="478" t="s">
        <v>1</v>
      </c>
      <c r="D7" s="469" t="s">
        <v>487</v>
      </c>
      <c r="E7" s="469"/>
      <c r="F7" s="469" t="s">
        <v>485</v>
      </c>
      <c r="G7" s="469"/>
      <c r="H7" s="477" t="s">
        <v>268</v>
      </c>
    </row>
    <row r="8" spans="1:8" s="226" customFormat="1" ht="37.5" customHeight="1">
      <c r="A8" s="482"/>
      <c r="B8" s="481"/>
      <c r="C8" s="479"/>
      <c r="D8" s="62" t="s">
        <v>89</v>
      </c>
      <c r="E8" s="62" t="s">
        <v>90</v>
      </c>
      <c r="F8" s="62" t="s">
        <v>89</v>
      </c>
      <c r="G8" s="62" t="s">
        <v>90</v>
      </c>
      <c r="H8" s="477"/>
    </row>
    <row r="9" spans="1:8" s="86" customFormat="1" ht="22.5" customHeight="1">
      <c r="A9" s="423" t="s">
        <v>3</v>
      </c>
      <c r="B9" s="470" t="s">
        <v>51</v>
      </c>
      <c r="C9" s="470"/>
      <c r="D9" s="424">
        <f>D10</f>
        <v>15938</v>
      </c>
      <c r="E9" s="424">
        <f>E10</f>
        <v>0</v>
      </c>
      <c r="F9" s="424">
        <f>F10</f>
        <v>0</v>
      </c>
      <c r="G9" s="424">
        <f>G10</f>
        <v>0</v>
      </c>
      <c r="H9" s="424"/>
    </row>
    <row r="10" spans="1:9" s="55" customFormat="1" ht="39.75" customHeight="1">
      <c r="A10" s="216" t="s">
        <v>4</v>
      </c>
      <c r="B10" s="473" t="s">
        <v>433</v>
      </c>
      <c r="C10" s="474"/>
      <c r="D10" s="421">
        <v>15938</v>
      </c>
      <c r="E10" s="421">
        <f>SUM(E11)</f>
        <v>0</v>
      </c>
      <c r="F10" s="421">
        <f>SUM(F11)</f>
        <v>0</v>
      </c>
      <c r="G10" s="421">
        <f>SUM(G11)</f>
        <v>0</v>
      </c>
      <c r="H10" s="422"/>
      <c r="I10" s="56"/>
    </row>
    <row r="11" spans="1:9" s="68" customFormat="1" ht="29.25" customHeight="1">
      <c r="A11" s="33"/>
      <c r="B11" s="222">
        <v>4130</v>
      </c>
      <c r="C11" s="180" t="s">
        <v>314</v>
      </c>
      <c r="D11" s="51">
        <v>0</v>
      </c>
      <c r="E11" s="51">
        <v>0</v>
      </c>
      <c r="F11" s="51">
        <v>0</v>
      </c>
      <c r="G11" s="51">
        <v>0</v>
      </c>
      <c r="H11" s="221"/>
      <c r="I11" s="69"/>
    </row>
    <row r="12" spans="1:8" s="86" customFormat="1" ht="22.5" customHeight="1">
      <c r="A12" s="423" t="s">
        <v>20</v>
      </c>
      <c r="B12" s="470" t="s">
        <v>55</v>
      </c>
      <c r="C12" s="470"/>
      <c r="D12" s="424">
        <f>D13+D19+D22</f>
        <v>0</v>
      </c>
      <c r="E12" s="424">
        <f>E13+E19+E22</f>
        <v>1779562</v>
      </c>
      <c r="F12" s="424">
        <f>F13+F19+F22</f>
        <v>0</v>
      </c>
      <c r="G12" s="424">
        <f>G13+G19+G22</f>
        <v>0</v>
      </c>
      <c r="H12" s="424"/>
    </row>
    <row r="13" spans="1:8" s="55" customFormat="1" ht="30" customHeight="1">
      <c r="A13" s="57" t="s">
        <v>4</v>
      </c>
      <c r="B13" s="473" t="s">
        <v>486</v>
      </c>
      <c r="C13" s="474"/>
      <c r="D13" s="421">
        <f>D14+D15+D16</f>
        <v>0</v>
      </c>
      <c r="E13" s="421">
        <v>1170962</v>
      </c>
      <c r="F13" s="421">
        <f>F14+F15+F16</f>
        <v>0</v>
      </c>
      <c r="G13" s="421">
        <f>G14+G15+G16</f>
        <v>0</v>
      </c>
      <c r="H13" s="421"/>
    </row>
    <row r="14" spans="1:9" s="55" customFormat="1" ht="34.5" customHeight="1">
      <c r="A14" s="48"/>
      <c r="B14" s="48">
        <v>4010</v>
      </c>
      <c r="C14" s="107" t="s">
        <v>225</v>
      </c>
      <c r="D14" s="51"/>
      <c r="E14" s="51">
        <v>0</v>
      </c>
      <c r="F14" s="51">
        <v>0</v>
      </c>
      <c r="G14" s="51">
        <v>0</v>
      </c>
      <c r="H14" s="169"/>
      <c r="I14" s="56"/>
    </row>
    <row r="15" spans="1:9" s="55" customFormat="1" ht="21.75" customHeight="1">
      <c r="A15" s="48"/>
      <c r="B15" s="48">
        <v>4040</v>
      </c>
      <c r="C15" s="107" t="s">
        <v>226</v>
      </c>
      <c r="D15" s="51"/>
      <c r="E15" s="51">
        <v>0</v>
      </c>
      <c r="F15" s="51">
        <v>0</v>
      </c>
      <c r="G15" s="51">
        <v>0</v>
      </c>
      <c r="H15" s="169"/>
      <c r="I15" s="56"/>
    </row>
    <row r="16" spans="1:9" s="55" customFormat="1" ht="21.75" customHeight="1">
      <c r="A16" s="48"/>
      <c r="B16" s="48">
        <v>4170</v>
      </c>
      <c r="C16" s="105" t="s">
        <v>227</v>
      </c>
      <c r="D16" s="51"/>
      <c r="E16" s="51">
        <v>0</v>
      </c>
      <c r="F16" s="51">
        <v>0</v>
      </c>
      <c r="G16" s="51">
        <v>0</v>
      </c>
      <c r="H16" s="169"/>
      <c r="I16" s="56"/>
    </row>
    <row r="17" spans="1:8" s="68" customFormat="1" ht="21.75" customHeight="1">
      <c r="A17" s="33"/>
      <c r="B17" s="179" t="s">
        <v>282</v>
      </c>
      <c r="C17" s="218" t="s">
        <v>283</v>
      </c>
      <c r="D17" s="206"/>
      <c r="E17" s="207"/>
      <c r="F17" s="51">
        <v>0</v>
      </c>
      <c r="G17" s="342">
        <v>0</v>
      </c>
      <c r="H17" s="180"/>
    </row>
    <row r="18" spans="1:8" s="68" customFormat="1" ht="21.75" customHeight="1">
      <c r="A18" s="33"/>
      <c r="B18" s="179" t="s">
        <v>284</v>
      </c>
      <c r="C18" s="218" t="s">
        <v>229</v>
      </c>
      <c r="D18" s="206"/>
      <c r="E18" s="207"/>
      <c r="F18" s="51">
        <v>0</v>
      </c>
      <c r="G18" s="51">
        <v>0</v>
      </c>
      <c r="H18" s="181"/>
    </row>
    <row r="19" spans="1:9" s="55" customFormat="1" ht="22.5" customHeight="1">
      <c r="A19" s="216" t="s">
        <v>9</v>
      </c>
      <c r="B19" s="473" t="s">
        <v>48</v>
      </c>
      <c r="C19" s="474"/>
      <c r="D19" s="421">
        <v>0</v>
      </c>
      <c r="E19" s="421">
        <v>21800</v>
      </c>
      <c r="F19" s="421">
        <f>SUM(F20:F21)</f>
        <v>0</v>
      </c>
      <c r="G19" s="421">
        <f>SUM(G20:G21)</f>
        <v>0</v>
      </c>
      <c r="H19" s="422"/>
      <c r="I19" s="56"/>
    </row>
    <row r="20" spans="1:9" s="55" customFormat="1" ht="31.5" customHeight="1">
      <c r="A20" s="48"/>
      <c r="B20" s="248">
        <v>3020</v>
      </c>
      <c r="C20" s="344" t="s">
        <v>369</v>
      </c>
      <c r="D20" s="51"/>
      <c r="E20" s="51"/>
      <c r="F20" s="51">
        <v>0</v>
      </c>
      <c r="G20" s="51">
        <v>0</v>
      </c>
      <c r="H20" s="169"/>
      <c r="I20" s="56"/>
    </row>
    <row r="21" spans="1:9" s="55" customFormat="1" ht="24" customHeight="1">
      <c r="A21" s="48"/>
      <c r="B21" s="248">
        <v>3110</v>
      </c>
      <c r="C21" s="344" t="s">
        <v>320</v>
      </c>
      <c r="D21" s="51"/>
      <c r="E21" s="51"/>
      <c r="F21" s="51">
        <v>0</v>
      </c>
      <c r="G21" s="51">
        <v>0</v>
      </c>
      <c r="H21" s="169"/>
      <c r="I21" s="56"/>
    </row>
    <row r="22" spans="1:9" s="55" customFormat="1" ht="30" customHeight="1">
      <c r="A22" s="216" t="s">
        <v>10</v>
      </c>
      <c r="B22" s="473" t="s">
        <v>49</v>
      </c>
      <c r="C22" s="474"/>
      <c r="D22" s="421"/>
      <c r="E22" s="421">
        <v>586800</v>
      </c>
      <c r="F22" s="421">
        <f>SUM(F23:F40)</f>
        <v>0</v>
      </c>
      <c r="G22" s="421">
        <f>SUM(G23:G40)</f>
        <v>0</v>
      </c>
      <c r="H22" s="422"/>
      <c r="I22" s="56"/>
    </row>
    <row r="23" spans="1:9" s="55" customFormat="1" ht="21.75" customHeight="1">
      <c r="A23" s="48"/>
      <c r="B23" s="166">
        <v>4210</v>
      </c>
      <c r="C23" s="190" t="s">
        <v>233</v>
      </c>
      <c r="D23" s="51"/>
      <c r="E23" s="51"/>
      <c r="F23" s="51">
        <v>0</v>
      </c>
      <c r="G23" s="51">
        <v>0</v>
      </c>
      <c r="H23" s="169"/>
      <c r="I23" s="56"/>
    </row>
    <row r="24" spans="1:9" s="55" customFormat="1" ht="21.75" customHeight="1">
      <c r="A24" s="48"/>
      <c r="B24" s="166">
        <v>4220</v>
      </c>
      <c r="C24" s="190" t="s">
        <v>300</v>
      </c>
      <c r="D24" s="51"/>
      <c r="E24" s="51"/>
      <c r="F24" s="51">
        <v>0</v>
      </c>
      <c r="G24" s="51">
        <v>0</v>
      </c>
      <c r="H24" s="169"/>
      <c r="I24" s="56"/>
    </row>
    <row r="25" spans="1:9" s="55" customFormat="1" ht="29.25" customHeight="1">
      <c r="A25" s="48"/>
      <c r="B25" s="166">
        <v>4230</v>
      </c>
      <c r="C25" s="367" t="s">
        <v>307</v>
      </c>
      <c r="D25" s="51"/>
      <c r="E25" s="51"/>
      <c r="F25" s="51">
        <v>0</v>
      </c>
      <c r="G25" s="51">
        <v>0</v>
      </c>
      <c r="H25" s="169"/>
      <c r="I25" s="56"/>
    </row>
    <row r="26" spans="1:9" s="55" customFormat="1" ht="29.25" customHeight="1">
      <c r="A26" s="48"/>
      <c r="B26" s="166">
        <v>4240</v>
      </c>
      <c r="C26" s="190" t="s">
        <v>235</v>
      </c>
      <c r="D26" s="51"/>
      <c r="E26" s="51"/>
      <c r="F26" s="51">
        <v>0</v>
      </c>
      <c r="G26" s="51">
        <v>0</v>
      </c>
      <c r="H26" s="169"/>
      <c r="I26" s="56"/>
    </row>
    <row r="27" spans="1:9" s="55" customFormat="1" ht="21.75" customHeight="1">
      <c r="A27" s="48"/>
      <c r="B27" s="166">
        <v>4260</v>
      </c>
      <c r="C27" s="190" t="s">
        <v>237</v>
      </c>
      <c r="D27" s="51"/>
      <c r="E27" s="51"/>
      <c r="F27" s="51">
        <v>0</v>
      </c>
      <c r="G27" s="51">
        <v>0</v>
      </c>
      <c r="H27" s="169"/>
      <c r="I27" s="56"/>
    </row>
    <row r="28" spans="1:9" s="55" customFormat="1" ht="21.75" customHeight="1">
      <c r="A28" s="48"/>
      <c r="B28" s="166">
        <v>4270</v>
      </c>
      <c r="C28" s="190" t="s">
        <v>239</v>
      </c>
      <c r="D28" s="51"/>
      <c r="E28" s="51"/>
      <c r="F28" s="51">
        <v>0</v>
      </c>
      <c r="G28" s="51">
        <v>0</v>
      </c>
      <c r="H28" s="169"/>
      <c r="I28" s="56"/>
    </row>
    <row r="29" spans="1:9" s="55" customFormat="1" ht="21.75" customHeight="1">
      <c r="A29" s="48"/>
      <c r="B29" s="166">
        <v>4280</v>
      </c>
      <c r="C29" s="190" t="s">
        <v>241</v>
      </c>
      <c r="D29" s="51"/>
      <c r="E29" s="51"/>
      <c r="F29" s="51">
        <v>0</v>
      </c>
      <c r="G29" s="51">
        <v>0</v>
      </c>
      <c r="H29" s="169"/>
      <c r="I29" s="56"/>
    </row>
    <row r="30" spans="1:9" s="55" customFormat="1" ht="21.75" customHeight="1">
      <c r="A30" s="48"/>
      <c r="B30" s="166">
        <v>4300</v>
      </c>
      <c r="C30" s="190" t="s">
        <v>243</v>
      </c>
      <c r="D30" s="51"/>
      <c r="E30" s="51"/>
      <c r="F30" s="51">
        <v>0</v>
      </c>
      <c r="G30" s="51">
        <v>0</v>
      </c>
      <c r="H30" s="169"/>
      <c r="I30" s="56"/>
    </row>
    <row r="31" spans="1:9" s="55" customFormat="1" ht="21.75" customHeight="1">
      <c r="A31" s="48"/>
      <c r="B31" s="166">
        <v>4350</v>
      </c>
      <c r="C31" s="190" t="s">
        <v>245</v>
      </c>
      <c r="D31" s="51"/>
      <c r="E31" s="51"/>
      <c r="F31" s="51">
        <v>0</v>
      </c>
      <c r="G31" s="51">
        <v>0</v>
      </c>
      <c r="H31" s="169"/>
      <c r="I31" s="56"/>
    </row>
    <row r="32" spans="1:9" s="55" customFormat="1" ht="49.5" customHeight="1">
      <c r="A32" s="48"/>
      <c r="B32" s="166">
        <v>4360</v>
      </c>
      <c r="C32" s="372" t="s">
        <v>434</v>
      </c>
      <c r="D32" s="51"/>
      <c r="E32" s="51"/>
      <c r="F32" s="51">
        <v>0</v>
      </c>
      <c r="G32" s="51">
        <v>0</v>
      </c>
      <c r="H32" s="169"/>
      <c r="I32" s="56"/>
    </row>
    <row r="33" spans="1:9" s="55" customFormat="1" ht="49.5" customHeight="1">
      <c r="A33" s="48"/>
      <c r="B33" s="166">
        <v>4370</v>
      </c>
      <c r="C33" s="201" t="s">
        <v>302</v>
      </c>
      <c r="D33" s="51"/>
      <c r="E33" s="51"/>
      <c r="F33" s="51">
        <v>0</v>
      </c>
      <c r="G33" s="51">
        <v>0</v>
      </c>
      <c r="H33" s="169"/>
      <c r="I33" s="56"/>
    </row>
    <row r="34" spans="1:9" s="55" customFormat="1" ht="35.25" customHeight="1">
      <c r="A34" s="48"/>
      <c r="B34" s="166">
        <v>4400</v>
      </c>
      <c r="C34" s="201" t="s">
        <v>301</v>
      </c>
      <c r="D34" s="51"/>
      <c r="E34" s="51"/>
      <c r="F34" s="51">
        <v>0</v>
      </c>
      <c r="G34" s="51">
        <v>0</v>
      </c>
      <c r="H34" s="169"/>
      <c r="I34" s="56"/>
    </row>
    <row r="35" spans="1:9" s="55" customFormat="1" ht="21.75" customHeight="1">
      <c r="A35" s="48"/>
      <c r="B35" s="166">
        <v>4410</v>
      </c>
      <c r="C35" s="190" t="s">
        <v>251</v>
      </c>
      <c r="D35" s="51"/>
      <c r="E35" s="51"/>
      <c r="F35" s="51">
        <v>0</v>
      </c>
      <c r="G35" s="51">
        <v>0</v>
      </c>
      <c r="H35" s="169"/>
      <c r="I35" s="56"/>
    </row>
    <row r="36" spans="1:9" s="55" customFormat="1" ht="21.75" customHeight="1">
      <c r="A36" s="48"/>
      <c r="B36" s="166">
        <v>4430</v>
      </c>
      <c r="C36" s="190" t="s">
        <v>253</v>
      </c>
      <c r="D36" s="51"/>
      <c r="E36" s="51"/>
      <c r="F36" s="51">
        <v>0</v>
      </c>
      <c r="G36" s="51">
        <v>0</v>
      </c>
      <c r="H36" s="169"/>
      <c r="I36" s="56"/>
    </row>
    <row r="37" spans="1:9" s="55" customFormat="1" ht="29.25" customHeight="1">
      <c r="A37" s="48"/>
      <c r="B37" s="166">
        <v>4440</v>
      </c>
      <c r="C37" s="367" t="s">
        <v>255</v>
      </c>
      <c r="D37" s="51"/>
      <c r="E37" s="51"/>
      <c r="F37" s="51">
        <v>0</v>
      </c>
      <c r="G37" s="51">
        <v>0</v>
      </c>
      <c r="H37" s="169"/>
      <c r="I37" s="56"/>
    </row>
    <row r="38" spans="1:9" s="55" customFormat="1" ht="21.75" customHeight="1">
      <c r="A38" s="48"/>
      <c r="B38" s="166">
        <v>4480</v>
      </c>
      <c r="C38" s="190" t="s">
        <v>257</v>
      </c>
      <c r="D38" s="51"/>
      <c r="E38" s="51"/>
      <c r="F38" s="51">
        <v>0</v>
      </c>
      <c r="G38" s="51">
        <v>0</v>
      </c>
      <c r="H38" s="169"/>
      <c r="I38" s="56"/>
    </row>
    <row r="39" spans="1:9" s="55" customFormat="1" ht="30.75" customHeight="1">
      <c r="A39" s="48"/>
      <c r="B39" s="158" t="s">
        <v>261</v>
      </c>
      <c r="C39" s="390" t="s">
        <v>435</v>
      </c>
      <c r="D39" s="51"/>
      <c r="E39" s="51"/>
      <c r="F39" s="51">
        <v>0</v>
      </c>
      <c r="G39" s="51">
        <v>0</v>
      </c>
      <c r="H39" s="169"/>
      <c r="I39" s="56"/>
    </row>
    <row r="40" spans="1:9" s="55" customFormat="1" ht="33" customHeight="1">
      <c r="A40" s="48"/>
      <c r="B40" s="166">
        <v>4700</v>
      </c>
      <c r="C40" s="190" t="s">
        <v>264</v>
      </c>
      <c r="D40" s="51"/>
      <c r="E40" s="51"/>
      <c r="F40" s="51">
        <v>0</v>
      </c>
      <c r="G40" s="51">
        <v>0</v>
      </c>
      <c r="H40" s="169"/>
      <c r="I40" s="56"/>
    </row>
    <row r="41" spans="1:8" s="86" customFormat="1" ht="22.5" customHeight="1">
      <c r="A41" s="423" t="s">
        <v>27</v>
      </c>
      <c r="B41" s="470" t="s">
        <v>58</v>
      </c>
      <c r="C41" s="470"/>
      <c r="D41" s="424">
        <f>D42</f>
        <v>0</v>
      </c>
      <c r="E41" s="424">
        <f>E42</f>
        <v>4500</v>
      </c>
      <c r="F41" s="424">
        <f>F42</f>
        <v>0</v>
      </c>
      <c r="G41" s="424">
        <f>G42</f>
        <v>0</v>
      </c>
      <c r="H41" s="424"/>
    </row>
    <row r="42" spans="1:9" s="55" customFormat="1" ht="29.25" customHeight="1">
      <c r="A42" s="216" t="s">
        <v>4</v>
      </c>
      <c r="B42" s="473" t="s">
        <v>49</v>
      </c>
      <c r="C42" s="474"/>
      <c r="D42" s="421">
        <v>0</v>
      </c>
      <c r="E42" s="421">
        <v>4500</v>
      </c>
      <c r="F42" s="421">
        <f>SUM(F43)</f>
        <v>0</v>
      </c>
      <c r="G42" s="421">
        <f>SUM(G43)</f>
        <v>0</v>
      </c>
      <c r="H42" s="422"/>
      <c r="I42" s="56"/>
    </row>
    <row r="43" spans="1:9" s="55" customFormat="1" ht="36.75" customHeight="1">
      <c r="A43" s="48"/>
      <c r="B43" s="166">
        <v>4440</v>
      </c>
      <c r="C43" s="367" t="s">
        <v>255</v>
      </c>
      <c r="D43" s="137"/>
      <c r="E43" s="137"/>
      <c r="F43" s="137">
        <v>0</v>
      </c>
      <c r="G43" s="137">
        <v>0</v>
      </c>
      <c r="H43" s="217"/>
      <c r="I43" s="58"/>
    </row>
    <row r="44" spans="1:9" s="82" customFormat="1" ht="27.75" customHeight="1">
      <c r="A44" s="465" t="s">
        <v>12</v>
      </c>
      <c r="B44" s="465"/>
      <c r="C44" s="465"/>
      <c r="D44" s="80">
        <f>D12+D41+D9</f>
        <v>15938</v>
      </c>
      <c r="E44" s="80">
        <f>E12+E41+E9</f>
        <v>1784062</v>
      </c>
      <c r="F44" s="80">
        <f>F12+F41+F9</f>
        <v>0</v>
      </c>
      <c r="G44" s="80">
        <f>G12+G41+G9</f>
        <v>0</v>
      </c>
      <c r="H44" s="80"/>
      <c r="I44" s="81"/>
    </row>
    <row r="45" spans="1:9" s="224" customFormat="1" ht="32.25" customHeight="1">
      <c r="A45" s="472" t="s">
        <v>294</v>
      </c>
      <c r="B45" s="472"/>
      <c r="C45" s="472"/>
      <c r="D45" s="468">
        <f>D44+E44</f>
        <v>1800000</v>
      </c>
      <c r="E45" s="468"/>
      <c r="F45" s="468">
        <f>F44+G44</f>
        <v>0</v>
      </c>
      <c r="G45" s="468"/>
      <c r="H45" s="425"/>
      <c r="I45" s="223"/>
    </row>
    <row r="46" spans="1:9" s="55" customFormat="1" ht="54.75" customHeight="1">
      <c r="A46" s="61"/>
      <c r="B46" s="61"/>
      <c r="C46" s="61"/>
      <c r="D46" s="84"/>
      <c r="E46" s="85"/>
      <c r="F46" s="84"/>
      <c r="G46" s="85"/>
      <c r="H46" s="58"/>
      <c r="I46" s="58"/>
    </row>
    <row r="47" spans="1:8" ht="30" customHeight="1">
      <c r="A47" s="471" t="s">
        <v>102</v>
      </c>
      <c r="B47" s="471"/>
      <c r="C47" s="471"/>
      <c r="D47" s="471"/>
      <c r="E47" s="471"/>
      <c r="F47" s="471"/>
      <c r="G47" s="471"/>
      <c r="H47" s="471"/>
    </row>
    <row r="48" spans="1:7" ht="17.25" customHeight="1">
      <c r="A48" s="38"/>
      <c r="B48" s="31"/>
      <c r="C48" s="31"/>
      <c r="D48" s="64"/>
      <c r="E48" s="64"/>
      <c r="F48" s="64"/>
      <c r="G48" s="64"/>
    </row>
    <row r="49" spans="1:8" s="87" customFormat="1" ht="84" customHeight="1">
      <c r="A49" s="91" t="s">
        <v>0</v>
      </c>
      <c r="B49" s="184" t="s">
        <v>13</v>
      </c>
      <c r="C49" s="184" t="s">
        <v>38</v>
      </c>
      <c r="D49" s="469" t="s">
        <v>484</v>
      </c>
      <c r="E49" s="469"/>
      <c r="F49" s="469" t="s">
        <v>488</v>
      </c>
      <c r="G49" s="469"/>
      <c r="H49" s="216" t="s">
        <v>268</v>
      </c>
    </row>
    <row r="50" spans="1:8" s="87" customFormat="1" ht="21.75" customHeight="1">
      <c r="A50" s="426" t="s">
        <v>3</v>
      </c>
      <c r="B50" s="423"/>
      <c r="C50" s="427" t="s">
        <v>14</v>
      </c>
      <c r="D50" s="467">
        <f>D51</f>
        <v>6600</v>
      </c>
      <c r="E50" s="467"/>
      <c r="F50" s="467">
        <f>F51</f>
        <v>6600</v>
      </c>
      <c r="G50" s="467"/>
      <c r="H50" s="428"/>
    </row>
    <row r="51" spans="1:8" ht="113.25" customHeight="1">
      <c r="A51" s="25"/>
      <c r="B51" s="32" t="s">
        <v>15</v>
      </c>
      <c r="C51" s="30" t="s">
        <v>100</v>
      </c>
      <c r="D51" s="464">
        <v>6600</v>
      </c>
      <c r="E51" s="464"/>
      <c r="F51" s="464">
        <v>6600</v>
      </c>
      <c r="G51" s="464"/>
      <c r="H51" s="167"/>
    </row>
    <row r="52" spans="1:8" s="73" customFormat="1" ht="30" customHeight="1">
      <c r="A52" s="465" t="s">
        <v>12</v>
      </c>
      <c r="B52" s="465"/>
      <c r="C52" s="465"/>
      <c r="D52" s="466">
        <f>SUM(D50)</f>
        <v>6600</v>
      </c>
      <c r="E52" s="466"/>
      <c r="F52" s="466">
        <f>SUM(F50)</f>
        <v>6600</v>
      </c>
      <c r="G52" s="466"/>
      <c r="H52" s="199"/>
    </row>
    <row r="54" spans="1:8" s="6" customFormat="1" ht="36.75" customHeight="1">
      <c r="A54" s="462" t="s">
        <v>489</v>
      </c>
      <c r="B54" s="462"/>
      <c r="C54" s="462"/>
      <c r="D54" s="462"/>
      <c r="E54" s="462"/>
      <c r="F54" s="462"/>
      <c r="G54" s="462"/>
      <c r="H54" s="462"/>
    </row>
    <row r="55" spans="1:6" s="6" customFormat="1" ht="12.75" customHeight="1">
      <c r="A55" s="173"/>
      <c r="B55" s="174"/>
      <c r="C55" s="175"/>
      <c r="D55" s="176"/>
      <c r="E55" s="176"/>
      <c r="F55" s="176"/>
    </row>
    <row r="56" spans="1:5" s="6" customFormat="1" ht="13.5" customHeight="1">
      <c r="A56" s="463" t="s">
        <v>491</v>
      </c>
      <c r="B56" s="463"/>
      <c r="C56" s="463"/>
      <c r="D56" s="176"/>
      <c r="E56" s="176"/>
    </row>
    <row r="57" spans="1:6" s="6" customFormat="1" ht="12.75" customHeight="1">
      <c r="A57" s="173"/>
      <c r="B57" s="178" t="s">
        <v>272</v>
      </c>
      <c r="C57" s="178"/>
      <c r="D57" s="178"/>
      <c r="E57" s="177"/>
      <c r="F57" s="177"/>
    </row>
  </sheetData>
  <sheetProtection/>
  <mergeCells count="34">
    <mergeCell ref="A1:H1"/>
    <mergeCell ref="A2:H2"/>
    <mergeCell ref="A3:H3"/>
    <mergeCell ref="A5:H5"/>
    <mergeCell ref="H7:H8"/>
    <mergeCell ref="F7:G7"/>
    <mergeCell ref="C7:C8"/>
    <mergeCell ref="B7:B8"/>
    <mergeCell ref="A7:A8"/>
    <mergeCell ref="D7:E7"/>
    <mergeCell ref="B19:C19"/>
    <mergeCell ref="D49:E49"/>
    <mergeCell ref="B12:C12"/>
    <mergeCell ref="B9:C9"/>
    <mergeCell ref="B13:C13"/>
    <mergeCell ref="B22:C22"/>
    <mergeCell ref="B10:C10"/>
    <mergeCell ref="F45:G45"/>
    <mergeCell ref="F49:G49"/>
    <mergeCell ref="B41:C41"/>
    <mergeCell ref="D45:E45"/>
    <mergeCell ref="A44:C44"/>
    <mergeCell ref="A47:H47"/>
    <mergeCell ref="A45:C45"/>
    <mergeCell ref="B42:C42"/>
    <mergeCell ref="A54:H54"/>
    <mergeCell ref="A56:C56"/>
    <mergeCell ref="D51:E51"/>
    <mergeCell ref="A52:C52"/>
    <mergeCell ref="D52:E52"/>
    <mergeCell ref="D50:E50"/>
    <mergeCell ref="F50:G50"/>
    <mergeCell ref="F51:G51"/>
    <mergeCell ref="F52:G52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J99"/>
  <sheetViews>
    <sheetView zoomScalePageLayoutView="0" workbookViewId="0" topLeftCell="A1">
      <pane ySplit="7" topLeftCell="A98" activePane="bottomLeft" state="frozen"/>
      <selection pane="topLeft" activeCell="A1" sqref="A1"/>
      <selection pane="bottomLeft" activeCell="D89" sqref="D89:E93"/>
    </sheetView>
  </sheetViews>
  <sheetFormatPr defaultColWidth="9.00390625" defaultRowHeight="15"/>
  <cols>
    <col min="1" max="1" width="6.7109375" style="39" customWidth="1"/>
    <col min="2" max="2" width="9.0039062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9.421875" style="1" customWidth="1"/>
    <col min="8" max="8" width="12.8515625" style="1" customWidth="1"/>
    <col min="9" max="9" width="11.00390625" style="1" customWidth="1"/>
    <col min="10" max="10" width="23.57421875" style="1" customWidth="1"/>
    <col min="11" max="11" width="10.421875" style="1" customWidth="1"/>
    <col min="12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465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9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</row>
    <row r="6" spans="1:6" ht="15">
      <c r="A6" s="42"/>
      <c r="B6" s="42"/>
      <c r="C6" s="42"/>
      <c r="D6" s="42"/>
      <c r="E6" s="42"/>
      <c r="F6" s="2"/>
    </row>
    <row r="7" spans="1:6" ht="70.5" customHeight="1">
      <c r="A7" s="214" t="s">
        <v>0</v>
      </c>
      <c r="B7" s="213" t="s">
        <v>223</v>
      </c>
      <c r="C7" s="211" t="s">
        <v>1</v>
      </c>
      <c r="D7" s="156" t="s">
        <v>484</v>
      </c>
      <c r="E7" s="420" t="s">
        <v>488</v>
      </c>
      <c r="F7" s="254" t="s">
        <v>268</v>
      </c>
    </row>
    <row r="8" spans="1:6" ht="22.5" customHeight="1">
      <c r="A8" s="108" t="s">
        <v>3</v>
      </c>
      <c r="B8" s="483" t="s">
        <v>77</v>
      </c>
      <c r="C8" s="483"/>
      <c r="D8" s="215">
        <f>D9+D15+D16</f>
        <v>0</v>
      </c>
      <c r="E8" s="418">
        <f>E9+E15+E16</f>
        <v>0</v>
      </c>
      <c r="F8" s="215"/>
    </row>
    <row r="9" spans="1:6" s="292" customFormat="1" ht="21.75" customHeight="1">
      <c r="A9" s="419" t="s">
        <v>4</v>
      </c>
      <c r="B9" s="543" t="s">
        <v>486</v>
      </c>
      <c r="C9" s="544"/>
      <c r="D9" s="28">
        <f>D10+D11+D12</f>
        <v>0</v>
      </c>
      <c r="E9" s="28">
        <f>E10+E11+E12</f>
        <v>0</v>
      </c>
      <c r="F9" s="433"/>
    </row>
    <row r="10" spans="1:10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J10" s="92"/>
    </row>
    <row r="11" spans="1:10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J11" s="92"/>
    </row>
    <row r="12" spans="1:10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J12" s="92"/>
    </row>
    <row r="13" spans="1:10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J13" s="92"/>
    </row>
    <row r="14" spans="1:10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J14" s="92"/>
    </row>
    <row r="15" spans="1:10" s="292" customFormat="1" ht="19.5" customHeight="1">
      <c r="A15" s="419" t="s">
        <v>9</v>
      </c>
      <c r="B15" s="534" t="s">
        <v>48</v>
      </c>
      <c r="C15" s="535"/>
      <c r="D15" s="28"/>
      <c r="E15" s="28"/>
      <c r="F15" s="433"/>
      <c r="J15" s="438"/>
    </row>
    <row r="16" spans="1:10" s="292" customFormat="1" ht="29.25" customHeight="1">
      <c r="A16" s="419" t="s">
        <v>10</v>
      </c>
      <c r="B16" s="534" t="s">
        <v>49</v>
      </c>
      <c r="C16" s="535"/>
      <c r="D16" s="28"/>
      <c r="E16" s="28">
        <f>SUM(E17:E29)</f>
        <v>0</v>
      </c>
      <c r="F16" s="433"/>
      <c r="J16" s="438"/>
    </row>
    <row r="17" spans="1:10" s="76" customFormat="1" ht="23.25" customHeight="1">
      <c r="A17" s="74"/>
      <c r="B17" s="304" t="s">
        <v>232</v>
      </c>
      <c r="C17" s="303" t="s">
        <v>233</v>
      </c>
      <c r="D17" s="16"/>
      <c r="E17" s="16"/>
      <c r="F17" s="170"/>
      <c r="H17" s="78"/>
      <c r="I17" s="78"/>
      <c r="J17" s="78"/>
    </row>
    <row r="18" spans="1:10" s="76" customFormat="1" ht="30" customHeight="1">
      <c r="A18" s="74"/>
      <c r="B18" s="304" t="s">
        <v>234</v>
      </c>
      <c r="C18" s="303" t="s">
        <v>460</v>
      </c>
      <c r="D18" s="16"/>
      <c r="E18" s="16"/>
      <c r="F18" s="170"/>
      <c r="H18" s="78"/>
      <c r="I18" s="78"/>
      <c r="J18" s="78"/>
    </row>
    <row r="19" spans="1:10" s="76" customFormat="1" ht="21.75" customHeight="1">
      <c r="A19" s="74"/>
      <c r="B19" s="304" t="s">
        <v>236</v>
      </c>
      <c r="C19" s="303" t="s">
        <v>237</v>
      </c>
      <c r="D19" s="16"/>
      <c r="E19" s="16"/>
      <c r="F19" s="170"/>
      <c r="H19" s="78"/>
      <c r="I19" s="78"/>
      <c r="J19" s="78"/>
    </row>
    <row r="20" spans="1:10" s="76" customFormat="1" ht="21.75" customHeight="1">
      <c r="A20" s="74"/>
      <c r="B20" s="304" t="s">
        <v>238</v>
      </c>
      <c r="C20" s="303" t="s">
        <v>239</v>
      </c>
      <c r="D20" s="16"/>
      <c r="E20" s="16"/>
      <c r="F20" s="170"/>
      <c r="H20" s="78"/>
      <c r="I20" s="78"/>
      <c r="J20" s="78"/>
    </row>
    <row r="21" spans="1:10" s="76" customFormat="1" ht="21.75" customHeight="1">
      <c r="A21" s="74"/>
      <c r="B21" s="304" t="s">
        <v>240</v>
      </c>
      <c r="C21" s="303" t="s">
        <v>241</v>
      </c>
      <c r="D21" s="16"/>
      <c r="E21" s="16"/>
      <c r="F21" s="170"/>
      <c r="H21" s="78"/>
      <c r="I21" s="78"/>
      <c r="J21" s="78"/>
    </row>
    <row r="22" spans="1:10" s="76" customFormat="1" ht="21.75" customHeight="1">
      <c r="A22" s="74"/>
      <c r="B22" s="304" t="s">
        <v>242</v>
      </c>
      <c r="C22" s="303" t="s">
        <v>243</v>
      </c>
      <c r="D22" s="16"/>
      <c r="E22" s="16"/>
      <c r="F22" s="170"/>
      <c r="H22" s="78"/>
      <c r="I22" s="78"/>
      <c r="J22" s="78"/>
    </row>
    <row r="23" spans="1:10" s="76" customFormat="1" ht="21.75" customHeight="1">
      <c r="A23" s="74"/>
      <c r="B23" s="304" t="s">
        <v>244</v>
      </c>
      <c r="C23" s="303" t="s">
        <v>245</v>
      </c>
      <c r="D23" s="16"/>
      <c r="E23" s="16"/>
      <c r="F23" s="170"/>
      <c r="H23" s="78"/>
      <c r="I23" s="78"/>
      <c r="J23" s="78"/>
    </row>
    <row r="24" spans="1:10" s="271" customFormat="1" ht="49.5" customHeight="1">
      <c r="A24" s="48"/>
      <c r="B24" s="304" t="s">
        <v>246</v>
      </c>
      <c r="C24" s="212" t="s">
        <v>247</v>
      </c>
      <c r="D24" s="16"/>
      <c r="E24" s="16"/>
      <c r="F24" s="278"/>
      <c r="H24" s="273"/>
      <c r="I24" s="273"/>
      <c r="J24" s="273"/>
    </row>
    <row r="25" spans="1:10" s="271" customFormat="1" ht="52.5" customHeight="1">
      <c r="A25" s="48"/>
      <c r="B25" s="304" t="s">
        <v>248</v>
      </c>
      <c r="C25" s="212" t="s">
        <v>249</v>
      </c>
      <c r="D25" s="16"/>
      <c r="E25" s="16"/>
      <c r="F25" s="278"/>
      <c r="H25" s="273"/>
      <c r="I25" s="273"/>
      <c r="J25" s="273"/>
    </row>
    <row r="26" spans="1:10" s="271" customFormat="1" ht="21.75" customHeight="1">
      <c r="A26" s="48"/>
      <c r="B26" s="304" t="s">
        <v>250</v>
      </c>
      <c r="C26" s="303" t="s">
        <v>251</v>
      </c>
      <c r="D26" s="16"/>
      <c r="E26" s="16"/>
      <c r="F26" s="278"/>
      <c r="H26" s="273"/>
      <c r="I26" s="273"/>
      <c r="J26" s="273"/>
    </row>
    <row r="27" spans="1:10" s="76" customFormat="1" ht="21.75" customHeight="1">
      <c r="A27" s="74"/>
      <c r="B27" s="304" t="s">
        <v>252</v>
      </c>
      <c r="C27" s="303" t="s">
        <v>253</v>
      </c>
      <c r="D27" s="16"/>
      <c r="E27" s="16"/>
      <c r="F27" s="170"/>
      <c r="H27" s="78"/>
      <c r="I27" s="78"/>
      <c r="J27" s="78"/>
    </row>
    <row r="28" spans="1:10" s="275" customFormat="1" ht="33" customHeight="1">
      <c r="A28" s="274"/>
      <c r="B28" s="304" t="s">
        <v>254</v>
      </c>
      <c r="C28" s="303" t="s">
        <v>255</v>
      </c>
      <c r="D28" s="16"/>
      <c r="E28" s="16"/>
      <c r="F28" s="170"/>
      <c r="H28" s="277"/>
      <c r="I28" s="277"/>
      <c r="J28" s="277"/>
    </row>
    <row r="29" spans="1:10" s="76" customFormat="1" ht="37.5" customHeight="1">
      <c r="A29" s="74"/>
      <c r="B29" s="304" t="s">
        <v>297</v>
      </c>
      <c r="C29" s="303" t="s">
        <v>264</v>
      </c>
      <c r="D29" s="16"/>
      <c r="E29" s="16"/>
      <c r="F29" s="170"/>
      <c r="H29" s="78"/>
      <c r="I29" s="78"/>
      <c r="J29" s="78"/>
    </row>
    <row r="30" spans="1:6" ht="22.5" customHeight="1">
      <c r="A30" s="108" t="s">
        <v>20</v>
      </c>
      <c r="B30" s="483" t="s">
        <v>65</v>
      </c>
      <c r="C30" s="483"/>
      <c r="D30" s="215">
        <f>D31+D37+D38</f>
        <v>0</v>
      </c>
      <c r="E30" s="418">
        <f>E31+E37+E38</f>
        <v>0</v>
      </c>
      <c r="F30" s="215"/>
    </row>
    <row r="31" spans="1:6" s="292" customFormat="1" ht="21.75" customHeight="1">
      <c r="A31" s="419" t="s">
        <v>4</v>
      </c>
      <c r="B31" s="543" t="s">
        <v>486</v>
      </c>
      <c r="C31" s="544"/>
      <c r="D31" s="28">
        <f>D32+D33+D34</f>
        <v>0</v>
      </c>
      <c r="E31" s="28">
        <f>E32+E33+E34</f>
        <v>0</v>
      </c>
      <c r="F31" s="433"/>
    </row>
    <row r="32" spans="1:10" s="68" customFormat="1" ht="21.75" customHeight="1">
      <c r="A32" s="33"/>
      <c r="B32" s="48">
        <v>4010</v>
      </c>
      <c r="C32" s="107" t="s">
        <v>225</v>
      </c>
      <c r="D32" s="16"/>
      <c r="E32" s="16"/>
      <c r="F32" s="172"/>
      <c r="J32" s="92"/>
    </row>
    <row r="33" spans="1:10" s="68" customFormat="1" ht="21.75" customHeight="1">
      <c r="A33" s="33"/>
      <c r="B33" s="48">
        <v>4040</v>
      </c>
      <c r="C33" s="107" t="s">
        <v>226</v>
      </c>
      <c r="D33" s="16"/>
      <c r="E33" s="16"/>
      <c r="F33" s="172"/>
      <c r="J33" s="92"/>
    </row>
    <row r="34" spans="1:10" s="68" customFormat="1" ht="21.75" customHeight="1">
      <c r="A34" s="33"/>
      <c r="B34" s="48">
        <v>4170</v>
      </c>
      <c r="C34" s="105" t="s">
        <v>227</v>
      </c>
      <c r="D34" s="16"/>
      <c r="E34" s="16"/>
      <c r="F34" s="172"/>
      <c r="J34" s="92"/>
    </row>
    <row r="35" spans="1:10" s="68" customFormat="1" ht="21.75" customHeight="1">
      <c r="A35" s="33"/>
      <c r="B35" s="48">
        <v>4110</v>
      </c>
      <c r="C35" s="29" t="s">
        <v>283</v>
      </c>
      <c r="D35" s="16"/>
      <c r="E35" s="16"/>
      <c r="F35" s="172"/>
      <c r="J35" s="92"/>
    </row>
    <row r="36" spans="1:10" s="68" customFormat="1" ht="21.75" customHeight="1">
      <c r="A36" s="33"/>
      <c r="B36" s="48">
        <v>4120</v>
      </c>
      <c r="C36" s="29" t="s">
        <v>229</v>
      </c>
      <c r="D36" s="16"/>
      <c r="E36" s="16"/>
      <c r="F36" s="172"/>
      <c r="J36" s="92"/>
    </row>
    <row r="37" spans="1:10" s="292" customFormat="1" ht="19.5" customHeight="1">
      <c r="A37" s="419" t="s">
        <v>11</v>
      </c>
      <c r="B37" s="534" t="s">
        <v>48</v>
      </c>
      <c r="C37" s="535"/>
      <c r="D37" s="28"/>
      <c r="E37" s="28"/>
      <c r="F37" s="433"/>
      <c r="J37" s="438"/>
    </row>
    <row r="38" spans="1:10" s="292" customFormat="1" ht="29.25" customHeight="1">
      <c r="A38" s="419" t="s">
        <v>29</v>
      </c>
      <c r="B38" s="534" t="s">
        <v>49</v>
      </c>
      <c r="C38" s="535"/>
      <c r="D38" s="28"/>
      <c r="E38" s="28">
        <f>SUM(E39:E51)</f>
        <v>0</v>
      </c>
      <c r="F38" s="433"/>
      <c r="J38" s="438"/>
    </row>
    <row r="39" spans="1:10" s="76" customFormat="1" ht="25.5" customHeight="1">
      <c r="A39" s="74"/>
      <c r="B39" s="166">
        <v>4210</v>
      </c>
      <c r="C39" s="210" t="s">
        <v>233</v>
      </c>
      <c r="D39" s="16"/>
      <c r="E39" s="16"/>
      <c r="F39" s="170"/>
      <c r="H39" s="78"/>
      <c r="I39" s="78"/>
      <c r="J39" s="78"/>
    </row>
    <row r="40" spans="1:10" s="76" customFormat="1" ht="27.75" customHeight="1">
      <c r="A40" s="74"/>
      <c r="B40" s="166">
        <v>4240</v>
      </c>
      <c r="C40" s="367" t="s">
        <v>460</v>
      </c>
      <c r="D40" s="16"/>
      <c r="E40" s="16"/>
      <c r="F40" s="170"/>
      <c r="H40" s="78"/>
      <c r="I40" s="78"/>
      <c r="J40" s="78"/>
    </row>
    <row r="41" spans="1:10" s="76" customFormat="1" ht="21.75" customHeight="1">
      <c r="A41" s="74"/>
      <c r="B41" s="166">
        <v>4260</v>
      </c>
      <c r="C41" s="210" t="s">
        <v>237</v>
      </c>
      <c r="D41" s="16"/>
      <c r="E41" s="16"/>
      <c r="F41" s="170"/>
      <c r="H41" s="78"/>
      <c r="I41" s="78"/>
      <c r="J41" s="78"/>
    </row>
    <row r="42" spans="1:10" s="76" customFormat="1" ht="21.75" customHeight="1">
      <c r="A42" s="74"/>
      <c r="B42" s="166">
        <v>4270</v>
      </c>
      <c r="C42" s="210" t="s">
        <v>239</v>
      </c>
      <c r="D42" s="16"/>
      <c r="E42" s="16"/>
      <c r="F42" s="170"/>
      <c r="H42" s="78"/>
      <c r="I42" s="78"/>
      <c r="J42" s="78"/>
    </row>
    <row r="43" spans="1:10" s="76" customFormat="1" ht="21.75" customHeight="1">
      <c r="A43" s="74"/>
      <c r="B43" s="166">
        <v>4280</v>
      </c>
      <c r="C43" s="210" t="s">
        <v>241</v>
      </c>
      <c r="D43" s="16"/>
      <c r="E43" s="16"/>
      <c r="F43" s="170"/>
      <c r="H43" s="78"/>
      <c r="I43" s="78"/>
      <c r="J43" s="78"/>
    </row>
    <row r="44" spans="1:10" s="76" customFormat="1" ht="21.75" customHeight="1">
      <c r="A44" s="74"/>
      <c r="B44" s="166">
        <v>4300</v>
      </c>
      <c r="C44" s="210" t="s">
        <v>243</v>
      </c>
      <c r="D44" s="16"/>
      <c r="E44" s="16"/>
      <c r="F44" s="170"/>
      <c r="H44" s="78"/>
      <c r="I44" s="78"/>
      <c r="J44" s="78"/>
    </row>
    <row r="45" spans="1:10" s="271" customFormat="1" ht="21.75" customHeight="1">
      <c r="A45" s="48"/>
      <c r="B45" s="166">
        <v>4350</v>
      </c>
      <c r="C45" s="210" t="s">
        <v>245</v>
      </c>
      <c r="D45" s="16"/>
      <c r="E45" s="16"/>
      <c r="F45" s="278"/>
      <c r="H45" s="273"/>
      <c r="I45" s="273"/>
      <c r="J45" s="273"/>
    </row>
    <row r="46" spans="1:10" s="271" customFormat="1" ht="50.25" customHeight="1">
      <c r="A46" s="48"/>
      <c r="B46" s="166">
        <v>4360</v>
      </c>
      <c r="C46" s="212" t="s">
        <v>247</v>
      </c>
      <c r="D46" s="16"/>
      <c r="E46" s="16"/>
      <c r="F46" s="278"/>
      <c r="H46" s="273"/>
      <c r="I46" s="273"/>
      <c r="J46" s="273"/>
    </row>
    <row r="47" spans="1:10" s="271" customFormat="1" ht="47.25" customHeight="1">
      <c r="A47" s="48"/>
      <c r="B47" s="166">
        <v>4370</v>
      </c>
      <c r="C47" s="212" t="s">
        <v>249</v>
      </c>
      <c r="D47" s="16"/>
      <c r="E47" s="16"/>
      <c r="F47" s="278"/>
      <c r="H47" s="273"/>
      <c r="I47" s="273"/>
      <c r="J47" s="273"/>
    </row>
    <row r="48" spans="1:10" s="76" customFormat="1" ht="19.5" customHeight="1">
      <c r="A48" s="74"/>
      <c r="B48" s="166">
        <v>4410</v>
      </c>
      <c r="C48" s="210" t="s">
        <v>251</v>
      </c>
      <c r="D48" s="16"/>
      <c r="E48" s="16"/>
      <c r="F48" s="170"/>
      <c r="H48" s="78"/>
      <c r="I48" s="78"/>
      <c r="J48" s="78"/>
    </row>
    <row r="49" spans="1:10" s="76" customFormat="1" ht="19.5" customHeight="1">
      <c r="A49" s="74"/>
      <c r="B49" s="166">
        <v>4430</v>
      </c>
      <c r="C49" s="210" t="s">
        <v>253</v>
      </c>
      <c r="D49" s="16"/>
      <c r="E49" s="16"/>
      <c r="F49" s="170"/>
      <c r="H49" s="78"/>
      <c r="I49" s="78"/>
      <c r="J49" s="78"/>
    </row>
    <row r="50" spans="1:10" s="275" customFormat="1" ht="30.75" customHeight="1">
      <c r="A50" s="274"/>
      <c r="B50" s="166">
        <v>4440</v>
      </c>
      <c r="C50" s="367" t="s">
        <v>255</v>
      </c>
      <c r="D50" s="16"/>
      <c r="E50" s="16"/>
      <c r="F50" s="170"/>
      <c r="H50" s="277"/>
      <c r="I50" s="277"/>
      <c r="J50" s="277"/>
    </row>
    <row r="51" spans="1:10" s="76" customFormat="1" ht="32.25" customHeight="1">
      <c r="A51" s="74"/>
      <c r="B51" s="166">
        <v>4700</v>
      </c>
      <c r="C51" s="231" t="s">
        <v>264</v>
      </c>
      <c r="D51" s="16"/>
      <c r="E51" s="16"/>
      <c r="F51" s="170"/>
      <c r="H51" s="78"/>
      <c r="I51" s="78"/>
      <c r="J51" s="78"/>
    </row>
    <row r="52" spans="1:6" ht="22.5" customHeight="1">
      <c r="A52" s="108" t="s">
        <v>27</v>
      </c>
      <c r="B52" s="483" t="s">
        <v>66</v>
      </c>
      <c r="C52" s="483"/>
      <c r="D52" s="215">
        <f>D53+D59+D60</f>
        <v>0</v>
      </c>
      <c r="E52" s="418">
        <f>E53+E59+E60</f>
        <v>0</v>
      </c>
      <c r="F52" s="215"/>
    </row>
    <row r="53" spans="1:6" s="68" customFormat="1" ht="21.75" customHeight="1">
      <c r="A53" s="419" t="s">
        <v>4</v>
      </c>
      <c r="B53" s="543" t="s">
        <v>47</v>
      </c>
      <c r="C53" s="544"/>
      <c r="D53" s="28">
        <f>D54+D55+D56</f>
        <v>0</v>
      </c>
      <c r="E53" s="28">
        <f>E54+E55+E56</f>
        <v>0</v>
      </c>
      <c r="F53" s="433"/>
    </row>
    <row r="54" spans="1:10" s="68" customFormat="1" ht="21.75" customHeight="1">
      <c r="A54" s="33"/>
      <c r="B54" s="48">
        <v>4010</v>
      </c>
      <c r="C54" s="107" t="s">
        <v>225</v>
      </c>
      <c r="D54" s="16"/>
      <c r="E54" s="16"/>
      <c r="F54" s="172"/>
      <c r="I54" t="s">
        <v>271</v>
      </c>
      <c r="J54" s="92"/>
    </row>
    <row r="55" spans="1:10" s="68" customFormat="1" ht="21.75" customHeight="1">
      <c r="A55" s="33"/>
      <c r="B55" s="48">
        <v>4040</v>
      </c>
      <c r="C55" s="107" t="s">
        <v>226</v>
      </c>
      <c r="D55" s="16"/>
      <c r="E55" s="16"/>
      <c r="F55" s="172"/>
      <c r="J55" s="92"/>
    </row>
    <row r="56" spans="1:10" s="68" customFormat="1" ht="21.75" customHeight="1">
      <c r="A56" s="33"/>
      <c r="B56" s="48">
        <v>4170</v>
      </c>
      <c r="C56" s="105" t="s">
        <v>227</v>
      </c>
      <c r="D56" s="16"/>
      <c r="E56" s="16"/>
      <c r="F56" s="172"/>
      <c r="J56" s="92"/>
    </row>
    <row r="57" spans="1:10" s="68" customFormat="1" ht="21.75" customHeight="1">
      <c r="A57" s="33"/>
      <c r="B57" s="48">
        <v>4110</v>
      </c>
      <c r="C57" s="29" t="s">
        <v>283</v>
      </c>
      <c r="D57" s="16"/>
      <c r="E57" s="16"/>
      <c r="F57" s="172"/>
      <c r="J57" s="92"/>
    </row>
    <row r="58" spans="1:10" s="68" customFormat="1" ht="21.75" customHeight="1">
      <c r="A58" s="33"/>
      <c r="B58" s="48">
        <v>4120</v>
      </c>
      <c r="C58" s="29" t="s">
        <v>229</v>
      </c>
      <c r="D58" s="16"/>
      <c r="E58" s="16"/>
      <c r="F58" s="172"/>
      <c r="J58" s="92"/>
    </row>
    <row r="59" spans="1:10" s="68" customFormat="1" ht="19.5" customHeight="1">
      <c r="A59" s="419" t="s">
        <v>9</v>
      </c>
      <c r="B59" s="534" t="s">
        <v>48</v>
      </c>
      <c r="C59" s="535"/>
      <c r="D59" s="28"/>
      <c r="E59" s="28"/>
      <c r="F59" s="433"/>
      <c r="J59" s="92"/>
    </row>
    <row r="60" spans="1:10" s="68" customFormat="1" ht="29.25" customHeight="1">
      <c r="A60" s="419" t="s">
        <v>10</v>
      </c>
      <c r="B60" s="534" t="s">
        <v>49</v>
      </c>
      <c r="C60" s="535"/>
      <c r="D60" s="28"/>
      <c r="E60" s="28">
        <f>SUM(E61:E74)</f>
        <v>0</v>
      </c>
      <c r="F60" s="433"/>
      <c r="J60" s="92"/>
    </row>
    <row r="61" spans="1:10" s="76" customFormat="1" ht="32.25" customHeight="1">
      <c r="A61" s="74"/>
      <c r="B61" s="166">
        <v>4140</v>
      </c>
      <c r="C61" s="339" t="s">
        <v>310</v>
      </c>
      <c r="D61" s="16"/>
      <c r="E61" s="16"/>
      <c r="F61" s="170"/>
      <c r="H61" s="78"/>
      <c r="I61" s="78"/>
      <c r="J61" s="78"/>
    </row>
    <row r="62" spans="1:10" s="76" customFormat="1" ht="19.5" customHeight="1">
      <c r="A62" s="74"/>
      <c r="B62" s="166">
        <v>4210</v>
      </c>
      <c r="C62" s="210" t="s">
        <v>233</v>
      </c>
      <c r="D62" s="16"/>
      <c r="E62" s="16"/>
      <c r="F62" s="170"/>
      <c r="H62" s="78"/>
      <c r="I62" s="78"/>
      <c r="J62" s="78"/>
    </row>
    <row r="63" spans="1:10" s="76" customFormat="1" ht="31.5" customHeight="1">
      <c r="A63" s="74"/>
      <c r="B63" s="166">
        <v>4240</v>
      </c>
      <c r="C63" s="367" t="s">
        <v>459</v>
      </c>
      <c r="D63" s="16"/>
      <c r="E63" s="16"/>
      <c r="F63" s="170"/>
      <c r="H63" s="78"/>
      <c r="I63" s="78"/>
      <c r="J63" s="78"/>
    </row>
    <row r="64" spans="1:10" s="76" customFormat="1" ht="21.75" customHeight="1">
      <c r="A64" s="74"/>
      <c r="B64" s="166">
        <v>4260</v>
      </c>
      <c r="C64" s="210" t="s">
        <v>237</v>
      </c>
      <c r="D64" s="16"/>
      <c r="E64" s="16"/>
      <c r="F64" s="170"/>
      <c r="H64" s="78"/>
      <c r="I64" s="78"/>
      <c r="J64" s="78"/>
    </row>
    <row r="65" spans="1:10" s="76" customFormat="1" ht="21.75" customHeight="1">
      <c r="A65" s="74"/>
      <c r="B65" s="166">
        <v>4270</v>
      </c>
      <c r="C65" s="210" t="s">
        <v>239</v>
      </c>
      <c r="D65" s="16"/>
      <c r="E65" s="16"/>
      <c r="F65" s="170"/>
      <c r="H65" s="78"/>
      <c r="I65" s="78"/>
      <c r="J65" s="78"/>
    </row>
    <row r="66" spans="1:10" s="76" customFormat="1" ht="21.75" customHeight="1">
      <c r="A66" s="74"/>
      <c r="B66" s="166">
        <v>4280</v>
      </c>
      <c r="C66" s="210" t="s">
        <v>241</v>
      </c>
      <c r="D66" s="16"/>
      <c r="E66" s="16"/>
      <c r="F66" s="170"/>
      <c r="H66" s="78"/>
      <c r="I66" s="78"/>
      <c r="J66" s="78"/>
    </row>
    <row r="67" spans="1:10" s="271" customFormat="1" ht="21.75" customHeight="1">
      <c r="A67" s="48"/>
      <c r="B67" s="166">
        <v>4300</v>
      </c>
      <c r="C67" s="210" t="s">
        <v>243</v>
      </c>
      <c r="D67" s="16"/>
      <c r="E67" s="16"/>
      <c r="F67" s="278"/>
      <c r="H67" s="273"/>
      <c r="I67" s="273"/>
      <c r="J67" s="273"/>
    </row>
    <row r="68" spans="1:10" s="271" customFormat="1" ht="21.75" customHeight="1">
      <c r="A68" s="48"/>
      <c r="B68" s="166">
        <v>4350</v>
      </c>
      <c r="C68" s="210" t="s">
        <v>245</v>
      </c>
      <c r="D68" s="16"/>
      <c r="E68" s="16"/>
      <c r="F68" s="278"/>
      <c r="H68" s="273"/>
      <c r="I68" s="273"/>
      <c r="J68" s="273"/>
    </row>
    <row r="69" spans="1:10" s="271" customFormat="1" ht="43.5" customHeight="1">
      <c r="A69" s="48"/>
      <c r="B69" s="166">
        <v>4360</v>
      </c>
      <c r="C69" s="212" t="s">
        <v>247</v>
      </c>
      <c r="D69" s="16"/>
      <c r="E69" s="16"/>
      <c r="F69" s="278"/>
      <c r="H69" s="273"/>
      <c r="I69" s="273"/>
      <c r="J69" s="273"/>
    </row>
    <row r="70" spans="1:10" s="76" customFormat="1" ht="45" customHeight="1">
      <c r="A70" s="74"/>
      <c r="B70" s="166">
        <v>4370</v>
      </c>
      <c r="C70" s="212" t="s">
        <v>249</v>
      </c>
      <c r="D70" s="16"/>
      <c r="E70" s="16"/>
      <c r="F70" s="170"/>
      <c r="H70" s="78"/>
      <c r="I70" s="78"/>
      <c r="J70" s="78"/>
    </row>
    <row r="71" spans="1:10" s="76" customFormat="1" ht="19.5" customHeight="1">
      <c r="A71" s="74"/>
      <c r="B71" s="166">
        <v>4410</v>
      </c>
      <c r="C71" s="210" t="s">
        <v>251</v>
      </c>
      <c r="D71" s="16"/>
      <c r="E71" s="16"/>
      <c r="F71" s="170"/>
      <c r="H71" s="78"/>
      <c r="I71" s="78"/>
      <c r="J71" s="78"/>
    </row>
    <row r="72" spans="1:10" s="76" customFormat="1" ht="19.5" customHeight="1">
      <c r="A72" s="74"/>
      <c r="B72" s="166">
        <v>4430</v>
      </c>
      <c r="C72" s="210" t="s">
        <v>253</v>
      </c>
      <c r="D72" s="16"/>
      <c r="E72" s="16"/>
      <c r="F72" s="170"/>
      <c r="H72" s="78"/>
      <c r="I72" s="78"/>
      <c r="J72" s="78"/>
    </row>
    <row r="73" spans="1:10" s="275" customFormat="1" ht="33.75" customHeight="1">
      <c r="A73" s="274"/>
      <c r="B73" s="166">
        <v>4440</v>
      </c>
      <c r="C73" s="367" t="s">
        <v>255</v>
      </c>
      <c r="D73" s="16"/>
      <c r="E73" s="16"/>
      <c r="F73" s="279"/>
      <c r="H73" s="277"/>
      <c r="I73" s="277"/>
      <c r="J73" s="277"/>
    </row>
    <row r="74" spans="1:10" s="76" customFormat="1" ht="32.25" customHeight="1">
      <c r="A74" s="74"/>
      <c r="B74" s="166">
        <v>4700</v>
      </c>
      <c r="C74" s="231" t="s">
        <v>264</v>
      </c>
      <c r="D74" s="16"/>
      <c r="E74" s="16"/>
      <c r="F74" s="170"/>
      <c r="H74" s="78"/>
      <c r="I74" s="78"/>
      <c r="J74" s="78"/>
    </row>
    <row r="75" spans="1:6" ht="22.5" customHeight="1">
      <c r="A75" s="108" t="s">
        <v>28</v>
      </c>
      <c r="B75" s="538" t="s">
        <v>64</v>
      </c>
      <c r="C75" s="539"/>
      <c r="D75" s="215">
        <f>D76</f>
        <v>0</v>
      </c>
      <c r="E75" s="215">
        <f>E76</f>
        <v>0</v>
      </c>
      <c r="F75" s="215"/>
    </row>
    <row r="76" spans="1:10" s="292" customFormat="1" ht="29.25" customHeight="1">
      <c r="A76" s="419" t="s">
        <v>4</v>
      </c>
      <c r="B76" s="534" t="s">
        <v>49</v>
      </c>
      <c r="C76" s="535"/>
      <c r="D76" s="28"/>
      <c r="E76" s="28">
        <f>SUM(E77:E78)</f>
        <v>0</v>
      </c>
      <c r="F76" s="433"/>
      <c r="J76" s="438"/>
    </row>
    <row r="77" spans="1:10" s="76" customFormat="1" ht="21.75" customHeight="1">
      <c r="A77" s="74"/>
      <c r="B77" s="166">
        <v>4300</v>
      </c>
      <c r="C77" s="210" t="s">
        <v>243</v>
      </c>
      <c r="D77" s="75"/>
      <c r="E77" s="75"/>
      <c r="F77" s="170"/>
      <c r="H77" s="78"/>
      <c r="I77" s="78"/>
      <c r="J77" s="78"/>
    </row>
    <row r="78" spans="1:10" s="292" customFormat="1" ht="31.5" customHeight="1">
      <c r="A78" s="14"/>
      <c r="B78" s="304" t="s">
        <v>254</v>
      </c>
      <c r="C78" s="303" t="s">
        <v>255</v>
      </c>
      <c r="D78" s="16"/>
      <c r="E78" s="16"/>
      <c r="F78" s="287"/>
      <c r="G78" s="289"/>
      <c r="H78" s="290"/>
      <c r="I78" s="291"/>
      <c r="J78" s="290"/>
    </row>
    <row r="79" spans="1:6" ht="22.5" customHeight="1">
      <c r="A79" s="108" t="s">
        <v>30</v>
      </c>
      <c r="B79" s="538" t="s">
        <v>74</v>
      </c>
      <c r="C79" s="539"/>
      <c r="D79" s="215">
        <f>D80</f>
        <v>0</v>
      </c>
      <c r="E79" s="215">
        <f>E80</f>
        <v>0</v>
      </c>
      <c r="F79" s="215"/>
    </row>
    <row r="80" spans="1:10" s="292" customFormat="1" ht="29.25" customHeight="1">
      <c r="A80" s="419" t="s">
        <v>4</v>
      </c>
      <c r="B80" s="534" t="s">
        <v>49</v>
      </c>
      <c r="C80" s="535"/>
      <c r="D80" s="28">
        <f>SUM(D81)</f>
        <v>0</v>
      </c>
      <c r="E80" s="28">
        <f>SUM(E81)</f>
        <v>0</v>
      </c>
      <c r="F80" s="433"/>
      <c r="J80" s="438"/>
    </row>
    <row r="81" spans="1:10" s="68" customFormat="1" ht="31.5" customHeight="1">
      <c r="A81" s="33"/>
      <c r="B81" s="222">
        <v>4130</v>
      </c>
      <c r="C81" s="180" t="s">
        <v>314</v>
      </c>
      <c r="D81" s="16"/>
      <c r="E81" s="16"/>
      <c r="F81" s="172"/>
      <c r="G81" s="101"/>
      <c r="H81" s="69"/>
      <c r="I81" s="93"/>
      <c r="J81" s="69"/>
    </row>
    <row r="82" spans="1:6" ht="29.25" customHeight="1">
      <c r="A82" s="540" t="s">
        <v>39</v>
      </c>
      <c r="B82" s="541"/>
      <c r="C82" s="542"/>
      <c r="D82" s="40">
        <f>D8+D30+D52+D75+D79</f>
        <v>0</v>
      </c>
      <c r="E82" s="40">
        <f>E8+E30+E52+E75+E79</f>
        <v>0</v>
      </c>
      <c r="F82" s="40"/>
    </row>
    <row r="84" ht="36" customHeight="1"/>
    <row r="85" spans="1:6" ht="30" customHeight="1">
      <c r="A85" s="487" t="s">
        <v>102</v>
      </c>
      <c r="B85" s="487"/>
      <c r="C85" s="487"/>
      <c r="D85" s="487"/>
      <c r="E85" s="487"/>
      <c r="F85" s="487"/>
    </row>
    <row r="87" spans="1:6" ht="60" customHeight="1">
      <c r="A87" s="214" t="s">
        <v>0</v>
      </c>
      <c r="B87" s="208" t="s">
        <v>13</v>
      </c>
      <c r="C87" s="208" t="s">
        <v>38</v>
      </c>
      <c r="D87" s="156" t="s">
        <v>484</v>
      </c>
      <c r="E87" s="420" t="s">
        <v>488</v>
      </c>
      <c r="F87" s="254" t="s">
        <v>268</v>
      </c>
    </row>
    <row r="88" spans="1:6" s="87" customFormat="1" ht="21" customHeight="1">
      <c r="A88" s="100" t="s">
        <v>3</v>
      </c>
      <c r="B88" s="483" t="s">
        <v>66</v>
      </c>
      <c r="C88" s="483"/>
      <c r="D88" s="21">
        <f>SUM(D89:D93)</f>
        <v>0</v>
      </c>
      <c r="E88" s="21">
        <f>SUM(E89:E93)</f>
        <v>0</v>
      </c>
      <c r="F88" s="198"/>
    </row>
    <row r="89" spans="1:6" ht="23.25" customHeight="1">
      <c r="A89" s="33"/>
      <c r="B89" s="32" t="s">
        <v>25</v>
      </c>
      <c r="C89" s="29" t="s">
        <v>26</v>
      </c>
      <c r="D89" s="46">
        <v>0</v>
      </c>
      <c r="E89" s="46">
        <v>0</v>
      </c>
      <c r="F89" s="168"/>
    </row>
    <row r="90" spans="1:6" ht="93" customHeight="1">
      <c r="A90" s="33"/>
      <c r="B90" s="32" t="s">
        <v>15</v>
      </c>
      <c r="C90" s="30" t="s">
        <v>46</v>
      </c>
      <c r="D90" s="46">
        <v>0</v>
      </c>
      <c r="E90" s="46">
        <v>0</v>
      </c>
      <c r="F90" s="167"/>
    </row>
    <row r="91" spans="1:6" ht="28.5" customHeight="1">
      <c r="A91" s="33"/>
      <c r="B91" s="32" t="s">
        <v>16</v>
      </c>
      <c r="C91" s="20" t="s">
        <v>17</v>
      </c>
      <c r="D91" s="46">
        <v>0</v>
      </c>
      <c r="E91" s="46">
        <v>0</v>
      </c>
      <c r="F91" s="167"/>
    </row>
    <row r="92" spans="1:6" ht="21" customHeight="1">
      <c r="A92" s="33"/>
      <c r="B92" s="32" t="s">
        <v>23</v>
      </c>
      <c r="C92" s="29" t="s">
        <v>24</v>
      </c>
      <c r="D92" s="46">
        <v>0</v>
      </c>
      <c r="E92" s="46">
        <v>0</v>
      </c>
      <c r="F92" s="167"/>
    </row>
    <row r="93" spans="1:6" ht="20.25" customHeight="1">
      <c r="A93" s="33"/>
      <c r="B93" s="32" t="s">
        <v>18</v>
      </c>
      <c r="C93" s="29" t="s">
        <v>19</v>
      </c>
      <c r="D93" s="46">
        <v>0</v>
      </c>
      <c r="E93" s="46">
        <v>0</v>
      </c>
      <c r="F93" s="167"/>
    </row>
    <row r="94" spans="1:6" ht="27" customHeight="1">
      <c r="A94" s="537" t="s">
        <v>12</v>
      </c>
      <c r="B94" s="537"/>
      <c r="C94" s="537"/>
      <c r="D94" s="27">
        <f>D88</f>
        <v>0</v>
      </c>
      <c r="E94" s="27">
        <f>E88</f>
        <v>0</v>
      </c>
      <c r="F94" s="280"/>
    </row>
    <row r="96" spans="1:7" s="6" customFormat="1" ht="44.25" customHeight="1">
      <c r="A96" s="462" t="s">
        <v>505</v>
      </c>
      <c r="B96" s="462"/>
      <c r="C96" s="462"/>
      <c r="D96" s="462"/>
      <c r="E96" s="462"/>
      <c r="F96" s="462"/>
      <c r="G96" s="281"/>
    </row>
    <row r="97" spans="1:5" s="6" customFormat="1" ht="12.75" customHeight="1">
      <c r="A97" s="173"/>
      <c r="B97" s="174"/>
      <c r="C97" s="175"/>
      <c r="D97" s="176"/>
      <c r="E97" s="176"/>
    </row>
    <row r="98" spans="1:5" s="6" customFormat="1" ht="13.5" customHeight="1">
      <c r="A98" s="463" t="s">
        <v>491</v>
      </c>
      <c r="B98" s="463"/>
      <c r="C98" s="463"/>
      <c r="D98" s="176"/>
      <c r="E98" s="176"/>
    </row>
    <row r="99" spans="1:5" s="6" customFormat="1" ht="12.75" customHeight="1">
      <c r="A99" s="173"/>
      <c r="B99" s="178" t="s">
        <v>272</v>
      </c>
      <c r="C99" s="178"/>
      <c r="D99" s="177"/>
      <c r="E99" s="177"/>
    </row>
  </sheetData>
  <sheetProtection/>
  <mergeCells count="27">
    <mergeCell ref="A96:F96"/>
    <mergeCell ref="A98:C98"/>
    <mergeCell ref="B30:C30"/>
    <mergeCell ref="B75:C75"/>
    <mergeCell ref="B79:C79"/>
    <mergeCell ref="A82:C82"/>
    <mergeCell ref="A85:F85"/>
    <mergeCell ref="B88:C88"/>
    <mergeCell ref="B60:C60"/>
    <mergeCell ref="B76:C76"/>
    <mergeCell ref="A5:F5"/>
    <mergeCell ref="G5:I5"/>
    <mergeCell ref="B8:C8"/>
    <mergeCell ref="B52:C52"/>
    <mergeCell ref="A94:C94"/>
    <mergeCell ref="A1:F1"/>
    <mergeCell ref="A2:F2"/>
    <mergeCell ref="A3:F3"/>
    <mergeCell ref="B9:C9"/>
    <mergeCell ref="B15:C15"/>
    <mergeCell ref="B80:C80"/>
    <mergeCell ref="B16:C16"/>
    <mergeCell ref="B31:C31"/>
    <mergeCell ref="B37:C37"/>
    <mergeCell ref="B38:C38"/>
    <mergeCell ref="B53:C53"/>
    <mergeCell ref="B59:C5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98"/>
  <sheetViews>
    <sheetView zoomScalePageLayoutView="0" workbookViewId="0" topLeftCell="A88">
      <selection activeCell="A97" sqref="A97:C97"/>
    </sheetView>
  </sheetViews>
  <sheetFormatPr defaultColWidth="9.00390625" defaultRowHeight="15"/>
  <cols>
    <col min="1" max="1" width="6.7109375" style="39" customWidth="1"/>
    <col min="2" max="2" width="9.2812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452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7" ht="30" customHeight="1">
      <c r="A5" s="487" t="s">
        <v>317</v>
      </c>
      <c r="B5" s="487"/>
      <c r="C5" s="487"/>
      <c r="D5" s="487"/>
      <c r="E5" s="487"/>
      <c r="F5" s="487"/>
      <c r="G5" s="2"/>
    </row>
    <row r="6" spans="1:7" ht="15">
      <c r="A6" s="42"/>
      <c r="B6" s="42"/>
      <c r="C6" s="42"/>
      <c r="D6" s="42"/>
      <c r="E6" s="42"/>
      <c r="F6" s="2"/>
      <c r="G6" s="2"/>
    </row>
    <row r="7" spans="1:7" ht="72" customHeight="1">
      <c r="A7" s="35" t="s">
        <v>0</v>
      </c>
      <c r="B7" s="213" t="s">
        <v>223</v>
      </c>
      <c r="C7" s="211" t="s">
        <v>1</v>
      </c>
      <c r="D7" s="156" t="s">
        <v>484</v>
      </c>
      <c r="E7" s="156" t="s">
        <v>488</v>
      </c>
      <c r="F7" s="254" t="s">
        <v>268</v>
      </c>
      <c r="G7" s="7"/>
    </row>
    <row r="8" spans="1:6" ht="22.5" customHeight="1">
      <c r="A8" s="108" t="s">
        <v>3</v>
      </c>
      <c r="B8" s="483" t="s">
        <v>71</v>
      </c>
      <c r="C8" s="483"/>
      <c r="D8" s="215">
        <f>D9+D15+D17</f>
        <v>0</v>
      </c>
      <c r="E8" s="418">
        <f>E9+E15+E17</f>
        <v>0</v>
      </c>
      <c r="F8" s="215"/>
    </row>
    <row r="9" spans="1:7" s="292" customFormat="1" ht="21.75" customHeight="1">
      <c r="A9" s="419" t="s">
        <v>4</v>
      </c>
      <c r="B9" s="508" t="s">
        <v>47</v>
      </c>
      <c r="C9" s="509"/>
      <c r="D9" s="28">
        <f>D10+D11+D12</f>
        <v>0</v>
      </c>
      <c r="E9" s="28">
        <f>E10+E11+E12</f>
        <v>0</v>
      </c>
      <c r="F9" s="433"/>
      <c r="G9" s="288"/>
    </row>
    <row r="10" spans="1:11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11" s="292" customFormat="1" ht="26.25" customHeight="1">
      <c r="A15" s="419" t="s">
        <v>9</v>
      </c>
      <c r="B15" s="473" t="s">
        <v>48</v>
      </c>
      <c r="C15" s="474"/>
      <c r="D15" s="28"/>
      <c r="E15" s="28">
        <f>SUM(E16)</f>
        <v>0</v>
      </c>
      <c r="F15" s="433"/>
      <c r="G15" s="437"/>
      <c r="K15" s="438"/>
    </row>
    <row r="16" spans="1:11" s="68" customFormat="1" ht="26.25" customHeight="1">
      <c r="A16" s="33"/>
      <c r="B16" s="249">
        <v>3020</v>
      </c>
      <c r="C16" s="337" t="s">
        <v>369</v>
      </c>
      <c r="D16" s="16"/>
      <c r="E16" s="16"/>
      <c r="F16" s="172"/>
      <c r="G16" s="4"/>
      <c r="K16" s="92"/>
    </row>
    <row r="17" spans="1:11" s="292" customFormat="1" ht="30.75" customHeight="1">
      <c r="A17" s="419" t="s">
        <v>10</v>
      </c>
      <c r="B17" s="473" t="s">
        <v>49</v>
      </c>
      <c r="C17" s="474"/>
      <c r="D17" s="28"/>
      <c r="E17" s="28">
        <f>SUM(E18:E30)</f>
        <v>0</v>
      </c>
      <c r="F17" s="433"/>
      <c r="G17" s="437"/>
      <c r="K17" s="438"/>
    </row>
    <row r="18" spans="1:11" s="76" customFormat="1" ht="21.75" customHeight="1">
      <c r="A18" s="74"/>
      <c r="B18" s="166">
        <v>4210</v>
      </c>
      <c r="C18" s="367" t="s">
        <v>233</v>
      </c>
      <c r="D18" s="16"/>
      <c r="E18" s="16"/>
      <c r="F18" s="170"/>
      <c r="G18" s="77"/>
      <c r="I18" s="78"/>
      <c r="J18" s="78"/>
      <c r="K18" s="78"/>
    </row>
    <row r="19" spans="1:11" s="76" customFormat="1" ht="28.5" customHeight="1">
      <c r="A19" s="74"/>
      <c r="B19" s="166">
        <v>4240</v>
      </c>
      <c r="C19" s="367" t="s">
        <v>296</v>
      </c>
      <c r="D19" s="16"/>
      <c r="E19" s="16"/>
      <c r="F19" s="170"/>
      <c r="G19" s="77"/>
      <c r="I19" s="78"/>
      <c r="J19" s="78"/>
      <c r="K19" s="78"/>
    </row>
    <row r="20" spans="1:11" s="76" customFormat="1" ht="21.75" customHeight="1">
      <c r="A20" s="74"/>
      <c r="B20" s="166">
        <v>4260</v>
      </c>
      <c r="C20" s="367" t="s">
        <v>237</v>
      </c>
      <c r="D20" s="16"/>
      <c r="E20" s="16"/>
      <c r="F20" s="170"/>
      <c r="G20" s="77"/>
      <c r="I20" s="78"/>
      <c r="J20" s="78"/>
      <c r="K20" s="78"/>
    </row>
    <row r="21" spans="1:11" s="76" customFormat="1" ht="21.75" customHeight="1">
      <c r="A21" s="74"/>
      <c r="B21" s="166">
        <v>4270</v>
      </c>
      <c r="C21" s="367" t="s">
        <v>239</v>
      </c>
      <c r="D21" s="16"/>
      <c r="E21" s="16"/>
      <c r="F21" s="170"/>
      <c r="G21" s="77"/>
      <c r="I21" s="78"/>
      <c r="J21" s="78"/>
      <c r="K21" s="78"/>
    </row>
    <row r="22" spans="1:11" s="76" customFormat="1" ht="21.75" customHeight="1">
      <c r="A22" s="74"/>
      <c r="B22" s="166">
        <v>4280</v>
      </c>
      <c r="C22" s="366" t="s">
        <v>241</v>
      </c>
      <c r="D22" s="16"/>
      <c r="E22" s="16"/>
      <c r="F22" s="170"/>
      <c r="G22" s="77"/>
      <c r="I22" s="78"/>
      <c r="J22" s="78"/>
      <c r="K22" s="78"/>
    </row>
    <row r="23" spans="1:11" s="76" customFormat="1" ht="21.75" customHeight="1">
      <c r="A23" s="74"/>
      <c r="B23" s="166">
        <v>4300</v>
      </c>
      <c r="C23" s="367" t="s">
        <v>243</v>
      </c>
      <c r="D23" s="16"/>
      <c r="E23" s="16"/>
      <c r="F23" s="170"/>
      <c r="G23" s="77"/>
      <c r="I23" s="78"/>
      <c r="J23" s="78"/>
      <c r="K23" s="78"/>
    </row>
    <row r="24" spans="1:11" s="76" customFormat="1" ht="21.75" customHeight="1">
      <c r="A24" s="74"/>
      <c r="B24" s="166">
        <v>4350</v>
      </c>
      <c r="C24" s="366" t="s">
        <v>245</v>
      </c>
      <c r="D24" s="16"/>
      <c r="E24" s="16"/>
      <c r="F24" s="170"/>
      <c r="G24" s="77"/>
      <c r="I24" s="78"/>
      <c r="J24" s="78"/>
      <c r="K24" s="78"/>
    </row>
    <row r="25" spans="1:11" s="271" customFormat="1" ht="43.5" customHeight="1">
      <c r="A25" s="48"/>
      <c r="B25" s="166">
        <v>4370</v>
      </c>
      <c r="C25" s="372" t="s">
        <v>456</v>
      </c>
      <c r="D25" s="16"/>
      <c r="E25" s="16"/>
      <c r="F25" s="278"/>
      <c r="G25" s="272"/>
      <c r="I25" s="273"/>
      <c r="J25" s="273"/>
      <c r="K25" s="273"/>
    </row>
    <row r="26" spans="1:11" s="76" customFormat="1" ht="21.75" customHeight="1">
      <c r="A26" s="74"/>
      <c r="B26" s="166">
        <v>4410</v>
      </c>
      <c r="C26" s="367" t="s">
        <v>251</v>
      </c>
      <c r="D26" s="16"/>
      <c r="E26" s="16"/>
      <c r="F26" s="170"/>
      <c r="G26" s="77"/>
      <c r="I26" s="78"/>
      <c r="J26" s="78"/>
      <c r="K26" s="78"/>
    </row>
    <row r="27" spans="1:11" s="76" customFormat="1" ht="21.75" customHeight="1">
      <c r="A27" s="74"/>
      <c r="B27" s="166">
        <v>4420</v>
      </c>
      <c r="C27" s="366" t="s">
        <v>289</v>
      </c>
      <c r="D27" s="16"/>
      <c r="E27" s="16"/>
      <c r="F27" s="170"/>
      <c r="G27" s="77"/>
      <c r="I27" s="78"/>
      <c r="J27" s="78"/>
      <c r="K27" s="78"/>
    </row>
    <row r="28" spans="1:11" s="76" customFormat="1" ht="21.75" customHeight="1">
      <c r="A28" s="74"/>
      <c r="B28" s="166">
        <v>4430</v>
      </c>
      <c r="C28" s="366" t="s">
        <v>253</v>
      </c>
      <c r="D28" s="16"/>
      <c r="E28" s="16"/>
      <c r="F28" s="170"/>
      <c r="G28" s="77"/>
      <c r="I28" s="78"/>
      <c r="J28" s="78"/>
      <c r="K28" s="78"/>
    </row>
    <row r="29" spans="1:11" s="275" customFormat="1" ht="32.25" customHeight="1">
      <c r="A29" s="274"/>
      <c r="B29" s="166">
        <v>4440</v>
      </c>
      <c r="C29" s="367" t="s">
        <v>255</v>
      </c>
      <c r="D29" s="16"/>
      <c r="E29" s="16"/>
      <c r="F29" s="279"/>
      <c r="G29" s="276"/>
      <c r="I29" s="277"/>
      <c r="J29" s="277"/>
      <c r="K29" s="277"/>
    </row>
    <row r="30" spans="1:11" s="76" customFormat="1" ht="32.25" customHeight="1">
      <c r="A30" s="74"/>
      <c r="B30" s="166">
        <v>4700</v>
      </c>
      <c r="C30" s="367" t="s">
        <v>264</v>
      </c>
      <c r="D30" s="16"/>
      <c r="E30" s="16"/>
      <c r="F30" s="170"/>
      <c r="G30" s="77"/>
      <c r="I30" s="78"/>
      <c r="J30" s="78"/>
      <c r="K30" s="78"/>
    </row>
    <row r="31" spans="1:6" ht="22.5" customHeight="1">
      <c r="A31" s="108" t="s">
        <v>20</v>
      </c>
      <c r="B31" s="483" t="s">
        <v>72</v>
      </c>
      <c r="C31" s="483"/>
      <c r="D31" s="215">
        <f>D32+D38+D40+D53+D54+D55+D56+D57</f>
        <v>0</v>
      </c>
      <c r="E31" s="418">
        <f>E32+E38+E40+E53+E54+E55+E56+E57</f>
        <v>0</v>
      </c>
      <c r="F31" s="215"/>
    </row>
    <row r="32" spans="1:7" s="292" customFormat="1" ht="21.75" customHeight="1">
      <c r="A32" s="419" t="s">
        <v>4</v>
      </c>
      <c r="B32" s="543" t="s">
        <v>486</v>
      </c>
      <c r="C32" s="544"/>
      <c r="D32" s="28">
        <f>D33+D34+D35</f>
        <v>0</v>
      </c>
      <c r="E32" s="28">
        <f>E33+E34+E35</f>
        <v>0</v>
      </c>
      <c r="F32" s="433"/>
      <c r="G32" s="288"/>
    </row>
    <row r="33" spans="1:11" s="68" customFormat="1" ht="21.75" customHeight="1">
      <c r="A33" s="33"/>
      <c r="B33" s="48">
        <v>4010</v>
      </c>
      <c r="C33" s="107" t="s">
        <v>225</v>
      </c>
      <c r="D33" s="16"/>
      <c r="E33" s="16"/>
      <c r="F33" s="172"/>
      <c r="G33" s="4"/>
      <c r="K33" s="92"/>
    </row>
    <row r="34" spans="1:11" s="68" customFormat="1" ht="21.75" customHeight="1">
      <c r="A34" s="33"/>
      <c r="B34" s="48">
        <v>4040</v>
      </c>
      <c r="C34" s="107" t="s">
        <v>226</v>
      </c>
      <c r="D34" s="16"/>
      <c r="E34" s="16"/>
      <c r="F34" s="172"/>
      <c r="G34" s="4"/>
      <c r="K34" s="92"/>
    </row>
    <row r="35" spans="1:11" s="68" customFormat="1" ht="21.75" customHeight="1">
      <c r="A35" s="33"/>
      <c r="B35" s="48">
        <v>4170</v>
      </c>
      <c r="C35" s="105" t="s">
        <v>227</v>
      </c>
      <c r="D35" s="16"/>
      <c r="E35" s="16"/>
      <c r="F35" s="172"/>
      <c r="G35" s="4"/>
      <c r="K35" s="92"/>
    </row>
    <row r="36" spans="1:11" s="68" customFormat="1" ht="21.75" customHeight="1">
      <c r="A36" s="33"/>
      <c r="B36" s="48">
        <v>4110</v>
      </c>
      <c r="C36" s="29" t="s">
        <v>283</v>
      </c>
      <c r="D36" s="16"/>
      <c r="E36" s="16"/>
      <c r="F36" s="172"/>
      <c r="G36" s="4"/>
      <c r="K36" s="92"/>
    </row>
    <row r="37" spans="1:11" s="68" customFormat="1" ht="21.75" customHeight="1">
      <c r="A37" s="33"/>
      <c r="B37" s="48">
        <v>4120</v>
      </c>
      <c r="C37" s="29" t="s">
        <v>229</v>
      </c>
      <c r="D37" s="16"/>
      <c r="E37" s="16"/>
      <c r="F37" s="172"/>
      <c r="G37" s="4"/>
      <c r="K37" s="92"/>
    </row>
    <row r="38" spans="1:11" s="292" customFormat="1" ht="25.5" customHeight="1">
      <c r="A38" s="419" t="s">
        <v>9</v>
      </c>
      <c r="B38" s="534" t="s">
        <v>48</v>
      </c>
      <c r="C38" s="535"/>
      <c r="D38" s="28"/>
      <c r="E38" s="28"/>
      <c r="F38" s="433"/>
      <c r="G38" s="437"/>
      <c r="K38" s="438"/>
    </row>
    <row r="39" spans="1:11" s="68" customFormat="1" ht="24" customHeight="1">
      <c r="A39" s="33"/>
      <c r="B39" s="249">
        <v>3020</v>
      </c>
      <c r="C39" s="337" t="s">
        <v>369</v>
      </c>
      <c r="D39" s="16"/>
      <c r="E39" s="16"/>
      <c r="F39" s="172"/>
      <c r="G39" s="4"/>
      <c r="K39" s="92"/>
    </row>
    <row r="40" spans="1:11" s="292" customFormat="1" ht="29.25" customHeight="1">
      <c r="A40" s="419" t="s">
        <v>10</v>
      </c>
      <c r="B40" s="534" t="s">
        <v>49</v>
      </c>
      <c r="C40" s="535"/>
      <c r="D40" s="28"/>
      <c r="E40" s="28">
        <f>SUM(E41:E52)</f>
        <v>0</v>
      </c>
      <c r="F40" s="433"/>
      <c r="G40" s="437"/>
      <c r="K40" s="438"/>
    </row>
    <row r="41" spans="1:11" s="76" customFormat="1" ht="21" customHeight="1">
      <c r="A41" s="74"/>
      <c r="B41" s="304" t="s">
        <v>232</v>
      </c>
      <c r="C41" s="303" t="s">
        <v>233</v>
      </c>
      <c r="D41" s="16"/>
      <c r="E41" s="16"/>
      <c r="F41" s="170"/>
      <c r="G41" s="77"/>
      <c r="I41" s="78"/>
      <c r="J41" s="78"/>
      <c r="K41" s="78"/>
    </row>
    <row r="42" spans="1:11" s="76" customFormat="1" ht="27" customHeight="1">
      <c r="A42" s="74"/>
      <c r="B42" s="304" t="s">
        <v>234</v>
      </c>
      <c r="C42" s="303" t="s">
        <v>296</v>
      </c>
      <c r="D42" s="16"/>
      <c r="E42" s="16"/>
      <c r="F42" s="170"/>
      <c r="G42" s="77"/>
      <c r="I42" s="78"/>
      <c r="J42" s="78"/>
      <c r="K42" s="78"/>
    </row>
    <row r="43" spans="1:11" s="76" customFormat="1" ht="21.75" customHeight="1">
      <c r="A43" s="74"/>
      <c r="B43" s="304" t="s">
        <v>236</v>
      </c>
      <c r="C43" s="303" t="s">
        <v>237</v>
      </c>
      <c r="D43" s="16"/>
      <c r="E43" s="16"/>
      <c r="F43" s="170"/>
      <c r="G43" s="77"/>
      <c r="I43" s="78"/>
      <c r="J43" s="78"/>
      <c r="K43" s="78"/>
    </row>
    <row r="44" spans="1:11" s="76" customFormat="1" ht="21.75" customHeight="1">
      <c r="A44" s="74"/>
      <c r="B44" s="304" t="s">
        <v>238</v>
      </c>
      <c r="C44" s="303" t="s">
        <v>239</v>
      </c>
      <c r="D44" s="16"/>
      <c r="E44" s="16"/>
      <c r="F44" s="170"/>
      <c r="G44" s="77"/>
      <c r="I44" s="78"/>
      <c r="J44" s="78"/>
      <c r="K44" s="78"/>
    </row>
    <row r="45" spans="1:11" s="76" customFormat="1" ht="21.75" customHeight="1">
      <c r="A45" s="74"/>
      <c r="B45" s="304" t="s">
        <v>240</v>
      </c>
      <c r="C45" s="303" t="s">
        <v>241</v>
      </c>
      <c r="D45" s="16"/>
      <c r="E45" s="16"/>
      <c r="F45" s="170"/>
      <c r="G45" s="77"/>
      <c r="I45" s="78"/>
      <c r="J45" s="78"/>
      <c r="K45" s="78"/>
    </row>
    <row r="46" spans="1:11" s="76" customFormat="1" ht="21.75" customHeight="1">
      <c r="A46" s="74"/>
      <c r="B46" s="304" t="s">
        <v>242</v>
      </c>
      <c r="C46" s="303" t="s">
        <v>243</v>
      </c>
      <c r="D46" s="16"/>
      <c r="E46" s="16"/>
      <c r="F46" s="170"/>
      <c r="G46" s="77"/>
      <c r="I46" s="78"/>
      <c r="J46" s="78"/>
      <c r="K46" s="78"/>
    </row>
    <row r="47" spans="1:11" s="76" customFormat="1" ht="21.75" customHeight="1">
      <c r="A47" s="74"/>
      <c r="B47" s="304" t="s">
        <v>244</v>
      </c>
      <c r="C47" s="303" t="s">
        <v>245</v>
      </c>
      <c r="D47" s="16"/>
      <c r="E47" s="16"/>
      <c r="F47" s="170"/>
      <c r="G47" s="77"/>
      <c r="I47" s="78"/>
      <c r="J47" s="78"/>
      <c r="K47" s="78"/>
    </row>
    <row r="48" spans="1:11" s="76" customFormat="1" ht="45.75" customHeight="1">
      <c r="A48" s="74"/>
      <c r="B48" s="304" t="s">
        <v>248</v>
      </c>
      <c r="C48" s="372" t="s">
        <v>456</v>
      </c>
      <c r="D48" s="16"/>
      <c r="E48" s="16"/>
      <c r="F48" s="170"/>
      <c r="G48" s="77"/>
      <c r="I48" s="78"/>
      <c r="J48" s="78"/>
      <c r="K48" s="78"/>
    </row>
    <row r="49" spans="1:11" s="76" customFormat="1" ht="19.5" customHeight="1">
      <c r="A49" s="74"/>
      <c r="B49" s="304" t="s">
        <v>250</v>
      </c>
      <c r="C49" s="303" t="s">
        <v>251</v>
      </c>
      <c r="D49" s="16"/>
      <c r="E49" s="16"/>
      <c r="F49" s="170"/>
      <c r="G49" s="77"/>
      <c r="I49" s="78"/>
      <c r="J49" s="78"/>
      <c r="K49" s="78"/>
    </row>
    <row r="50" spans="1:11" s="76" customFormat="1" ht="19.5" customHeight="1">
      <c r="A50" s="74"/>
      <c r="B50" s="304" t="s">
        <v>252</v>
      </c>
      <c r="C50" s="303" t="s">
        <v>253</v>
      </c>
      <c r="D50" s="16"/>
      <c r="E50" s="16"/>
      <c r="F50" s="170"/>
      <c r="G50" s="77"/>
      <c r="I50" s="78"/>
      <c r="J50" s="78"/>
      <c r="K50" s="78"/>
    </row>
    <row r="51" spans="1:11" s="275" customFormat="1" ht="27.75" customHeight="1">
      <c r="A51" s="274"/>
      <c r="B51" s="304" t="s">
        <v>254</v>
      </c>
      <c r="C51" s="303" t="s">
        <v>255</v>
      </c>
      <c r="D51" s="16"/>
      <c r="E51" s="16"/>
      <c r="F51" s="279"/>
      <c r="G51" s="276"/>
      <c r="I51" s="277"/>
      <c r="J51" s="277"/>
      <c r="K51" s="277"/>
    </row>
    <row r="52" spans="1:11" s="76" customFormat="1" ht="34.5" customHeight="1">
      <c r="A52" s="74"/>
      <c r="B52" s="304" t="s">
        <v>297</v>
      </c>
      <c r="C52" s="303" t="s">
        <v>264</v>
      </c>
      <c r="D52" s="16"/>
      <c r="E52" s="16"/>
      <c r="F52" s="170"/>
      <c r="G52" s="77"/>
      <c r="I52" s="78"/>
      <c r="J52" s="78"/>
      <c r="K52" s="78"/>
    </row>
    <row r="53" spans="1:11" s="292" customFormat="1" ht="22.5" customHeight="1">
      <c r="A53" s="419" t="s">
        <v>11</v>
      </c>
      <c r="B53" s="543" t="s">
        <v>61</v>
      </c>
      <c r="C53" s="544"/>
      <c r="D53" s="28">
        <v>0</v>
      </c>
      <c r="E53" s="28">
        <v>0</v>
      </c>
      <c r="F53" s="433"/>
      <c r="G53" s="288"/>
      <c r="H53" s="442"/>
      <c r="I53" s="290"/>
      <c r="J53" s="290"/>
      <c r="K53" s="290"/>
    </row>
    <row r="54" spans="1:11" s="319" customFormat="1" ht="57.75" customHeight="1">
      <c r="A54" s="419" t="s">
        <v>29</v>
      </c>
      <c r="B54" s="545" t="s">
        <v>497</v>
      </c>
      <c r="C54" s="546"/>
      <c r="D54" s="28">
        <v>0</v>
      </c>
      <c r="E54" s="28">
        <v>0</v>
      </c>
      <c r="F54" s="422"/>
      <c r="G54" s="443"/>
      <c r="H54" s="444"/>
      <c r="I54" s="445"/>
      <c r="J54" s="445"/>
      <c r="K54" s="445"/>
    </row>
    <row r="55" spans="1:11" s="292" customFormat="1" ht="24" customHeight="1">
      <c r="A55" s="419" t="s">
        <v>41</v>
      </c>
      <c r="B55" s="543" t="s">
        <v>93</v>
      </c>
      <c r="C55" s="544"/>
      <c r="D55" s="28">
        <v>0</v>
      </c>
      <c r="E55" s="28">
        <v>0</v>
      </c>
      <c r="F55" s="433"/>
      <c r="G55" s="288"/>
      <c r="H55" s="442"/>
      <c r="I55" s="290"/>
      <c r="J55" s="290"/>
      <c r="K55" s="290"/>
    </row>
    <row r="56" spans="1:11" s="292" customFormat="1" ht="18" customHeight="1">
      <c r="A56" s="419" t="s">
        <v>42</v>
      </c>
      <c r="B56" s="543" t="s">
        <v>54</v>
      </c>
      <c r="C56" s="544"/>
      <c r="D56" s="28">
        <v>0</v>
      </c>
      <c r="E56" s="28">
        <v>0</v>
      </c>
      <c r="F56" s="433"/>
      <c r="G56" s="288"/>
      <c r="H56" s="442"/>
      <c r="I56" s="290"/>
      <c r="J56" s="290"/>
      <c r="K56" s="290"/>
    </row>
    <row r="57" spans="1:11" s="292" customFormat="1" ht="21.75" customHeight="1">
      <c r="A57" s="419" t="s">
        <v>43</v>
      </c>
      <c r="B57" s="543" t="s">
        <v>50</v>
      </c>
      <c r="C57" s="544"/>
      <c r="D57" s="28">
        <f>D58</f>
        <v>0</v>
      </c>
      <c r="E57" s="28">
        <f>E58</f>
        <v>0</v>
      </c>
      <c r="F57" s="433"/>
      <c r="G57" s="288"/>
      <c r="H57" s="442"/>
      <c r="I57" s="290"/>
      <c r="J57" s="290"/>
      <c r="K57" s="290"/>
    </row>
    <row r="58" spans="1:11" s="68" customFormat="1" ht="25.5" customHeight="1">
      <c r="A58" s="33" t="s">
        <v>6</v>
      </c>
      <c r="B58" s="189"/>
      <c r="C58" s="105" t="s">
        <v>94</v>
      </c>
      <c r="D58" s="16">
        <v>0</v>
      </c>
      <c r="E58" s="16">
        <v>0</v>
      </c>
      <c r="F58" s="172"/>
      <c r="G58" s="5"/>
      <c r="H58" s="70"/>
      <c r="I58" s="69"/>
      <c r="J58" s="69"/>
      <c r="K58" s="69"/>
    </row>
    <row r="59" spans="1:11" s="55" customFormat="1" ht="35.25" customHeight="1">
      <c r="A59" s="60"/>
      <c r="B59" s="415" t="s">
        <v>453</v>
      </c>
      <c r="C59" s="337" t="s">
        <v>454</v>
      </c>
      <c r="D59" s="49">
        <v>0</v>
      </c>
      <c r="E59" s="49">
        <v>0</v>
      </c>
      <c r="F59" s="169"/>
      <c r="G59" s="54"/>
      <c r="H59" s="59"/>
      <c r="I59" s="58"/>
      <c r="J59" s="58"/>
      <c r="K59" s="58"/>
    </row>
    <row r="60" spans="1:6" ht="22.5" customHeight="1">
      <c r="A60" s="52" t="s">
        <v>27</v>
      </c>
      <c r="B60" s="538" t="s">
        <v>64</v>
      </c>
      <c r="C60" s="539"/>
      <c r="D60" s="13">
        <f>D61</f>
        <v>0</v>
      </c>
      <c r="E60" s="215">
        <f>E61</f>
        <v>0</v>
      </c>
      <c r="F60" s="215"/>
    </row>
    <row r="61" spans="1:11" s="292" customFormat="1" ht="34.5" customHeight="1">
      <c r="A61" s="419" t="s">
        <v>4</v>
      </c>
      <c r="B61" s="534" t="s">
        <v>49</v>
      </c>
      <c r="C61" s="535"/>
      <c r="D61" s="28"/>
      <c r="E61" s="28">
        <f>SUM(E62)</f>
        <v>0</v>
      </c>
      <c r="F61" s="433"/>
      <c r="G61" s="437"/>
      <c r="K61" s="438"/>
    </row>
    <row r="62" spans="1:11" s="292" customFormat="1" ht="35.25" customHeight="1">
      <c r="A62" s="14"/>
      <c r="B62" s="304" t="s">
        <v>254</v>
      </c>
      <c r="C62" s="303" t="s">
        <v>255</v>
      </c>
      <c r="D62" s="16"/>
      <c r="E62" s="16"/>
      <c r="F62" s="287"/>
      <c r="G62" s="288"/>
      <c r="H62" s="289"/>
      <c r="I62" s="290"/>
      <c r="J62" s="291"/>
      <c r="K62" s="290"/>
    </row>
    <row r="63" spans="1:6" ht="22.5" customHeight="1">
      <c r="A63" s="108" t="s">
        <v>31</v>
      </c>
      <c r="B63" s="483" t="s">
        <v>73</v>
      </c>
      <c r="C63" s="483"/>
      <c r="D63" s="215">
        <f>D64+D70+D72</f>
        <v>0</v>
      </c>
      <c r="E63" s="418">
        <f>E64+E70+E72</f>
        <v>0</v>
      </c>
      <c r="F63" s="215"/>
    </row>
    <row r="64" spans="1:7" s="292" customFormat="1" ht="21.75" customHeight="1">
      <c r="A64" s="419" t="s">
        <v>4</v>
      </c>
      <c r="B64" s="543" t="s">
        <v>47</v>
      </c>
      <c r="C64" s="544"/>
      <c r="D64" s="28">
        <f>D65+D66+D67</f>
        <v>0</v>
      </c>
      <c r="E64" s="28">
        <f>E65+E66+E67</f>
        <v>0</v>
      </c>
      <c r="F64" s="433"/>
      <c r="G64" s="288"/>
    </row>
    <row r="65" spans="1:11" s="68" customFormat="1" ht="21.75" customHeight="1">
      <c r="A65" s="33"/>
      <c r="B65" s="48">
        <v>4010</v>
      </c>
      <c r="C65" s="107" t="s">
        <v>225</v>
      </c>
      <c r="D65" s="16"/>
      <c r="E65" s="16"/>
      <c r="F65" s="172"/>
      <c r="G65" s="4"/>
      <c r="K65" s="92"/>
    </row>
    <row r="66" spans="1:11" s="68" customFormat="1" ht="21.75" customHeight="1">
      <c r="A66" s="33"/>
      <c r="B66" s="48">
        <v>4040</v>
      </c>
      <c r="C66" s="107" t="s">
        <v>226</v>
      </c>
      <c r="D66" s="16"/>
      <c r="E66" s="16"/>
      <c r="F66" s="172"/>
      <c r="G66" s="4"/>
      <c r="K66" s="92"/>
    </row>
    <row r="67" spans="1:11" s="68" customFormat="1" ht="21.75" customHeight="1">
      <c r="A67" s="33"/>
      <c r="B67" s="48">
        <v>4170</v>
      </c>
      <c r="C67" s="105" t="s">
        <v>227</v>
      </c>
      <c r="D67" s="16"/>
      <c r="E67" s="16"/>
      <c r="F67" s="172"/>
      <c r="G67" s="4"/>
      <c r="K67" s="92"/>
    </row>
    <row r="68" spans="1:11" s="68" customFormat="1" ht="21.75" customHeight="1">
      <c r="A68" s="33"/>
      <c r="B68" s="48">
        <v>4110</v>
      </c>
      <c r="C68" s="29" t="s">
        <v>283</v>
      </c>
      <c r="D68" s="16"/>
      <c r="E68" s="16"/>
      <c r="F68" s="172"/>
      <c r="G68" s="4"/>
      <c r="K68" s="92"/>
    </row>
    <row r="69" spans="1:11" s="68" customFormat="1" ht="21.75" customHeight="1">
      <c r="A69" s="33"/>
      <c r="B69" s="48">
        <v>4120</v>
      </c>
      <c r="C69" s="29" t="s">
        <v>229</v>
      </c>
      <c r="D69" s="16"/>
      <c r="E69" s="16"/>
      <c r="F69" s="172"/>
      <c r="G69" s="4"/>
      <c r="K69" s="92"/>
    </row>
    <row r="70" spans="1:11" s="292" customFormat="1" ht="24.75" customHeight="1">
      <c r="A70" s="419" t="s">
        <v>11</v>
      </c>
      <c r="B70" s="534" t="s">
        <v>48</v>
      </c>
      <c r="C70" s="535"/>
      <c r="D70" s="28"/>
      <c r="E70" s="28">
        <f>SUM(E71)</f>
        <v>0</v>
      </c>
      <c r="F70" s="433"/>
      <c r="G70" s="437"/>
      <c r="K70" s="438"/>
    </row>
    <row r="71" spans="1:11" s="68" customFormat="1" ht="27" customHeight="1">
      <c r="A71" s="33"/>
      <c r="B71" s="249">
        <v>3020</v>
      </c>
      <c r="C71" s="337" t="s">
        <v>369</v>
      </c>
      <c r="D71" s="16"/>
      <c r="E71" s="16"/>
      <c r="F71" s="172"/>
      <c r="G71" s="4"/>
      <c r="K71" s="92"/>
    </row>
    <row r="72" spans="1:11" s="292" customFormat="1" ht="33" customHeight="1">
      <c r="A72" s="419" t="s">
        <v>29</v>
      </c>
      <c r="B72" s="534" t="s">
        <v>49</v>
      </c>
      <c r="C72" s="535"/>
      <c r="D72" s="28"/>
      <c r="E72" s="28">
        <f>SUM(E73:E81)</f>
        <v>0</v>
      </c>
      <c r="F72" s="433"/>
      <c r="G72" s="437"/>
      <c r="K72" s="438"/>
    </row>
    <row r="73" spans="1:11" s="76" customFormat="1" ht="24" customHeight="1">
      <c r="A73" s="74"/>
      <c r="B73" s="166">
        <v>4210</v>
      </c>
      <c r="C73" s="367" t="s">
        <v>233</v>
      </c>
      <c r="D73" s="16"/>
      <c r="E73" s="16"/>
      <c r="F73" s="170"/>
      <c r="G73" s="77"/>
      <c r="I73" s="78"/>
      <c r="J73" s="78"/>
      <c r="K73" s="78"/>
    </row>
    <row r="74" spans="1:11" s="76" customFormat="1" ht="33" customHeight="1">
      <c r="A74" s="74"/>
      <c r="B74" s="166">
        <v>4240</v>
      </c>
      <c r="C74" s="367" t="s">
        <v>455</v>
      </c>
      <c r="D74" s="16"/>
      <c r="E74" s="16"/>
      <c r="F74" s="170"/>
      <c r="G74" s="77"/>
      <c r="I74" s="78"/>
      <c r="J74" s="78"/>
      <c r="K74" s="78"/>
    </row>
    <row r="75" spans="1:11" s="76" customFormat="1" ht="21.75" customHeight="1">
      <c r="A75" s="74"/>
      <c r="B75" s="166">
        <v>4260</v>
      </c>
      <c r="C75" s="367" t="s">
        <v>237</v>
      </c>
      <c r="D75" s="16"/>
      <c r="E75" s="16"/>
      <c r="F75" s="170"/>
      <c r="G75" s="77"/>
      <c r="I75" s="78"/>
      <c r="J75" s="78"/>
      <c r="K75" s="78"/>
    </row>
    <row r="76" spans="1:11" s="76" customFormat="1" ht="21.75" customHeight="1">
      <c r="A76" s="74"/>
      <c r="B76" s="166">
        <v>4280</v>
      </c>
      <c r="C76" s="366" t="s">
        <v>241</v>
      </c>
      <c r="D76" s="16"/>
      <c r="E76" s="16"/>
      <c r="F76" s="170"/>
      <c r="G76" s="77"/>
      <c r="I76" s="78"/>
      <c r="J76" s="78"/>
      <c r="K76" s="78"/>
    </row>
    <row r="77" spans="1:11" s="76" customFormat="1" ht="21.75" customHeight="1">
      <c r="A77" s="74"/>
      <c r="B77" s="166">
        <v>4300</v>
      </c>
      <c r="C77" s="367" t="s">
        <v>243</v>
      </c>
      <c r="D77" s="16"/>
      <c r="E77" s="16"/>
      <c r="F77" s="170"/>
      <c r="G77" s="77"/>
      <c r="I77" s="78"/>
      <c r="J77" s="78"/>
      <c r="K77" s="78"/>
    </row>
    <row r="78" spans="1:11" s="76" customFormat="1" ht="21.75" customHeight="1">
      <c r="A78" s="74"/>
      <c r="B78" s="166">
        <v>4350</v>
      </c>
      <c r="C78" s="366" t="s">
        <v>245</v>
      </c>
      <c r="D78" s="16"/>
      <c r="E78" s="16"/>
      <c r="F78" s="170"/>
      <c r="G78" s="77"/>
      <c r="I78" s="78"/>
      <c r="J78" s="78"/>
      <c r="K78" s="78"/>
    </row>
    <row r="79" spans="1:11" s="271" customFormat="1" ht="47.25" customHeight="1">
      <c r="A79" s="48"/>
      <c r="B79" s="166">
        <v>4370</v>
      </c>
      <c r="C79" s="372" t="s">
        <v>456</v>
      </c>
      <c r="D79" s="16"/>
      <c r="E79" s="16"/>
      <c r="F79" s="278"/>
      <c r="G79" s="272"/>
      <c r="I79" s="273"/>
      <c r="J79" s="273"/>
      <c r="K79" s="273"/>
    </row>
    <row r="80" spans="1:11" s="76" customFormat="1" ht="21.75" customHeight="1">
      <c r="A80" s="74"/>
      <c r="B80" s="166">
        <v>4430</v>
      </c>
      <c r="C80" s="366" t="s">
        <v>253</v>
      </c>
      <c r="D80" s="16"/>
      <c r="E80" s="16"/>
      <c r="F80" s="170"/>
      <c r="G80" s="77"/>
      <c r="I80" s="78"/>
      <c r="J80" s="78"/>
      <c r="K80" s="78"/>
    </row>
    <row r="81" spans="1:11" s="275" customFormat="1" ht="29.25" customHeight="1">
      <c r="A81" s="274"/>
      <c r="B81" s="166">
        <v>4440</v>
      </c>
      <c r="C81" s="367" t="s">
        <v>255</v>
      </c>
      <c r="D81" s="16"/>
      <c r="E81" s="16"/>
      <c r="F81" s="279"/>
      <c r="G81" s="276"/>
      <c r="I81" s="277"/>
      <c r="J81" s="277"/>
      <c r="K81" s="277"/>
    </row>
    <row r="82" spans="1:6" ht="29.25" customHeight="1">
      <c r="A82" s="540" t="s">
        <v>39</v>
      </c>
      <c r="B82" s="541"/>
      <c r="C82" s="542"/>
      <c r="D82" s="40">
        <f>D8+D31+D60+D63</f>
        <v>0</v>
      </c>
      <c r="E82" s="40">
        <f>E8+E31+E60+E63</f>
        <v>0</v>
      </c>
      <c r="F82" s="40"/>
    </row>
    <row r="84" ht="22.5" customHeight="1"/>
    <row r="85" spans="1:6" ht="25.5" customHeight="1">
      <c r="A85" s="487" t="s">
        <v>102</v>
      </c>
      <c r="B85" s="487"/>
      <c r="C85" s="487"/>
      <c r="D85" s="487"/>
      <c r="E85" s="487"/>
      <c r="F85" s="487"/>
    </row>
    <row r="87" spans="1:6" ht="69.75" customHeight="1">
      <c r="A87" s="214" t="s">
        <v>0</v>
      </c>
      <c r="B87" s="208" t="s">
        <v>13</v>
      </c>
      <c r="C87" s="208" t="s">
        <v>38</v>
      </c>
      <c r="D87" s="156" t="s">
        <v>484</v>
      </c>
      <c r="E87" s="420" t="s">
        <v>488</v>
      </c>
      <c r="F87" s="254" t="s">
        <v>268</v>
      </c>
    </row>
    <row r="88" spans="1:6" s="87" customFormat="1" ht="29.25" customHeight="1">
      <c r="A88" s="100" t="s">
        <v>3</v>
      </c>
      <c r="B88" s="483" t="s">
        <v>71</v>
      </c>
      <c r="C88" s="483"/>
      <c r="D88" s="21">
        <f>SUM(D89:D92)</f>
        <v>0</v>
      </c>
      <c r="E88" s="21">
        <f>SUM(E89:E92)</f>
        <v>0</v>
      </c>
      <c r="F88" s="198"/>
    </row>
    <row r="89" spans="1:6" ht="23.25" customHeight="1">
      <c r="A89" s="33"/>
      <c r="B89" s="32" t="s">
        <v>25</v>
      </c>
      <c r="C89" s="29" t="s">
        <v>26</v>
      </c>
      <c r="D89" s="16">
        <v>0</v>
      </c>
      <c r="E89" s="16">
        <v>0</v>
      </c>
      <c r="F89" s="168"/>
    </row>
    <row r="90" spans="1:6" ht="97.5" customHeight="1">
      <c r="A90" s="33"/>
      <c r="B90" s="32" t="s">
        <v>15</v>
      </c>
      <c r="C90" s="30" t="s">
        <v>46</v>
      </c>
      <c r="D90" s="16">
        <v>0</v>
      </c>
      <c r="E90" s="16">
        <v>0</v>
      </c>
      <c r="F90" s="167"/>
    </row>
    <row r="91" spans="1:6" ht="21" customHeight="1">
      <c r="A91" s="33"/>
      <c r="B91" s="32" t="s">
        <v>23</v>
      </c>
      <c r="C91" s="29" t="s">
        <v>24</v>
      </c>
      <c r="D91" s="16">
        <v>0</v>
      </c>
      <c r="E91" s="16">
        <v>0</v>
      </c>
      <c r="F91" s="167"/>
    </row>
    <row r="92" spans="1:6" ht="27" customHeight="1">
      <c r="A92" s="33"/>
      <c r="B92" s="32" t="s">
        <v>18</v>
      </c>
      <c r="C92" s="29" t="s">
        <v>19</v>
      </c>
      <c r="D92" s="16">
        <v>0</v>
      </c>
      <c r="E92" s="16">
        <v>0</v>
      </c>
      <c r="F92" s="167"/>
    </row>
    <row r="93" spans="1:6" ht="27" customHeight="1">
      <c r="A93" s="537" t="s">
        <v>12</v>
      </c>
      <c r="B93" s="537"/>
      <c r="C93" s="537"/>
      <c r="D93" s="27">
        <f>D88</f>
        <v>0</v>
      </c>
      <c r="E93" s="27">
        <f>E88</f>
        <v>0</v>
      </c>
      <c r="F93" s="280"/>
    </row>
    <row r="95" spans="1:8" s="6" customFormat="1" ht="44.25" customHeight="1">
      <c r="A95" s="462" t="s">
        <v>506</v>
      </c>
      <c r="B95" s="462"/>
      <c r="C95" s="462"/>
      <c r="D95" s="462"/>
      <c r="E95" s="462"/>
      <c r="F95" s="462"/>
      <c r="G95" s="281"/>
      <c r="H95" s="281"/>
    </row>
    <row r="96" spans="1:5" s="6" customFormat="1" ht="12.75" customHeight="1">
      <c r="A96" s="173"/>
      <c r="B96" s="174"/>
      <c r="C96" s="175"/>
      <c r="D96" s="176"/>
      <c r="E96" s="176"/>
    </row>
    <row r="97" spans="1:5" s="6" customFormat="1" ht="13.5" customHeight="1">
      <c r="A97" s="463" t="s">
        <v>491</v>
      </c>
      <c r="B97" s="463"/>
      <c r="C97" s="463"/>
      <c r="D97" s="176"/>
      <c r="E97" s="176"/>
    </row>
    <row r="98" spans="1:5" s="6" customFormat="1" ht="12.75" customHeight="1">
      <c r="A98" s="173"/>
      <c r="B98" s="178" t="s">
        <v>272</v>
      </c>
      <c r="C98" s="178"/>
      <c r="D98" s="177"/>
      <c r="E98" s="177"/>
    </row>
  </sheetData>
  <sheetProtection/>
  <mergeCells count="29">
    <mergeCell ref="A97:C97"/>
    <mergeCell ref="A95:F95"/>
    <mergeCell ref="B63:C63"/>
    <mergeCell ref="B8:C8"/>
    <mergeCell ref="A93:C93"/>
    <mergeCell ref="B88:C88"/>
    <mergeCell ref="B60:C60"/>
    <mergeCell ref="A82:C82"/>
    <mergeCell ref="B38:C38"/>
    <mergeCell ref="B40:C40"/>
    <mergeCell ref="A5:F5"/>
    <mergeCell ref="A1:F1"/>
    <mergeCell ref="B31:C31"/>
    <mergeCell ref="A85:F85"/>
    <mergeCell ref="A2:F2"/>
    <mergeCell ref="A3:F3"/>
    <mergeCell ref="B9:C9"/>
    <mergeCell ref="B15:C15"/>
    <mergeCell ref="B17:C17"/>
    <mergeCell ref="B32:C32"/>
    <mergeCell ref="B64:C64"/>
    <mergeCell ref="B70:C70"/>
    <mergeCell ref="B72:C72"/>
    <mergeCell ref="B53:C53"/>
    <mergeCell ref="B54:C54"/>
    <mergeCell ref="B55:C55"/>
    <mergeCell ref="B56:C56"/>
    <mergeCell ref="B57:C57"/>
    <mergeCell ref="B61:C61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48"/>
  <sheetViews>
    <sheetView zoomScalePageLayoutView="0" workbookViewId="0" topLeftCell="A40">
      <selection activeCell="A47" sqref="A47:C47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457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6.5" customHeight="1">
      <c r="A7" s="214" t="s">
        <v>0</v>
      </c>
      <c r="B7" s="213" t="s">
        <v>223</v>
      </c>
      <c r="C7" s="211" t="s">
        <v>1</v>
      </c>
      <c r="D7" s="156" t="s">
        <v>484</v>
      </c>
      <c r="E7" s="420" t="s">
        <v>488</v>
      </c>
      <c r="F7" s="254" t="s">
        <v>268</v>
      </c>
      <c r="G7" s="7"/>
    </row>
    <row r="8" spans="1:6" ht="22.5" customHeight="1">
      <c r="A8" s="108" t="s">
        <v>3</v>
      </c>
      <c r="B8" s="483" t="s">
        <v>65</v>
      </c>
      <c r="C8" s="483"/>
      <c r="D8" s="215">
        <f>D9+D15+D16</f>
        <v>0</v>
      </c>
      <c r="E8" s="418">
        <f>E9+E15+E16</f>
        <v>0</v>
      </c>
      <c r="F8" s="215"/>
    </row>
    <row r="9" spans="1:7" s="292" customFormat="1" ht="21.75" customHeight="1">
      <c r="A9" s="419" t="s">
        <v>4</v>
      </c>
      <c r="B9" s="543" t="s">
        <v>486</v>
      </c>
      <c r="C9" s="544"/>
      <c r="D9" s="28">
        <f>D10+D11+D12</f>
        <v>0</v>
      </c>
      <c r="E9" s="28">
        <f>E10+E11+E12</f>
        <v>0</v>
      </c>
      <c r="F9" s="433"/>
      <c r="G9" s="288"/>
    </row>
    <row r="10" spans="1:11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11" s="68" customFormat="1" ht="19.5" customHeight="1">
      <c r="A15" s="419" t="s">
        <v>9</v>
      </c>
      <c r="B15" s="534" t="s">
        <v>48</v>
      </c>
      <c r="C15" s="535"/>
      <c r="D15" s="28"/>
      <c r="E15" s="28"/>
      <c r="F15" s="433"/>
      <c r="G15" s="4"/>
      <c r="K15" s="92"/>
    </row>
    <row r="16" spans="1:11" s="68" customFormat="1" ht="29.25" customHeight="1">
      <c r="A16" s="419" t="s">
        <v>10</v>
      </c>
      <c r="B16" s="534" t="s">
        <v>49</v>
      </c>
      <c r="C16" s="535"/>
      <c r="D16" s="28"/>
      <c r="E16" s="28">
        <f>SUM(E17:E27)</f>
        <v>0</v>
      </c>
      <c r="F16" s="433"/>
      <c r="G16" s="4"/>
      <c r="K16" s="92"/>
    </row>
    <row r="17" spans="1:11" s="76" customFormat="1" ht="24.75" customHeight="1">
      <c r="A17" s="74"/>
      <c r="B17" s="166">
        <v>4210</v>
      </c>
      <c r="C17" s="210" t="s">
        <v>233</v>
      </c>
      <c r="D17" s="16"/>
      <c r="E17" s="16"/>
      <c r="F17" s="170"/>
      <c r="G17" s="77"/>
      <c r="I17" s="78"/>
      <c r="J17" s="78"/>
      <c r="K17" s="78"/>
    </row>
    <row r="18" spans="1:11" s="76" customFormat="1" ht="33" customHeight="1">
      <c r="A18" s="74"/>
      <c r="B18" s="166">
        <v>4240</v>
      </c>
      <c r="C18" s="367" t="s">
        <v>455</v>
      </c>
      <c r="D18" s="16"/>
      <c r="E18" s="16"/>
      <c r="F18" s="170"/>
      <c r="G18" s="77"/>
      <c r="I18" s="78"/>
      <c r="J18" s="78"/>
      <c r="K18" s="78"/>
    </row>
    <row r="19" spans="1:11" s="76" customFormat="1" ht="24" customHeight="1">
      <c r="A19" s="74"/>
      <c r="B19" s="166">
        <v>4260</v>
      </c>
      <c r="C19" s="210" t="s">
        <v>237</v>
      </c>
      <c r="D19" s="16"/>
      <c r="E19" s="16"/>
      <c r="F19" s="170"/>
      <c r="G19" s="77"/>
      <c r="I19" s="78"/>
      <c r="J19" s="78"/>
      <c r="K19" s="78"/>
    </row>
    <row r="20" spans="1:11" s="76" customFormat="1" ht="24" customHeight="1">
      <c r="A20" s="74"/>
      <c r="B20" s="166">
        <v>4270</v>
      </c>
      <c r="C20" s="210" t="s">
        <v>239</v>
      </c>
      <c r="D20" s="16"/>
      <c r="E20" s="16"/>
      <c r="F20" s="170"/>
      <c r="G20" s="77"/>
      <c r="I20" s="78"/>
      <c r="J20" s="78"/>
      <c r="K20" s="78"/>
    </row>
    <row r="21" spans="1:11" s="76" customFormat="1" ht="24" customHeight="1">
      <c r="A21" s="74"/>
      <c r="B21" s="166">
        <v>4280</v>
      </c>
      <c r="C21" s="210" t="s">
        <v>241</v>
      </c>
      <c r="D21" s="16"/>
      <c r="E21" s="16"/>
      <c r="F21" s="170"/>
      <c r="G21" s="77"/>
      <c r="I21" s="78"/>
      <c r="J21" s="78"/>
      <c r="K21" s="78"/>
    </row>
    <row r="22" spans="1:11" s="76" customFormat="1" ht="24" customHeight="1">
      <c r="A22" s="74"/>
      <c r="B22" s="166">
        <v>4300</v>
      </c>
      <c r="C22" s="210" t="s">
        <v>243</v>
      </c>
      <c r="D22" s="16"/>
      <c r="E22" s="16"/>
      <c r="F22" s="170"/>
      <c r="G22" s="77"/>
      <c r="I22" s="78"/>
      <c r="J22" s="78"/>
      <c r="K22" s="78"/>
    </row>
    <row r="23" spans="1:11" s="271" customFormat="1" ht="47.25" customHeight="1">
      <c r="A23" s="48"/>
      <c r="B23" s="166">
        <v>4370</v>
      </c>
      <c r="C23" s="212" t="s">
        <v>249</v>
      </c>
      <c r="D23" s="16"/>
      <c r="E23" s="16"/>
      <c r="F23" s="278"/>
      <c r="G23" s="272"/>
      <c r="I23" s="273"/>
      <c r="J23" s="273"/>
      <c r="K23" s="273"/>
    </row>
    <row r="24" spans="1:11" s="76" customFormat="1" ht="24" customHeight="1">
      <c r="A24" s="74"/>
      <c r="B24" s="166">
        <v>4410</v>
      </c>
      <c r="C24" s="210" t="s">
        <v>251</v>
      </c>
      <c r="D24" s="16"/>
      <c r="E24" s="16"/>
      <c r="F24" s="170"/>
      <c r="G24" s="77"/>
      <c r="I24" s="78"/>
      <c r="J24" s="78"/>
      <c r="K24" s="78"/>
    </row>
    <row r="25" spans="1:11" s="76" customFormat="1" ht="24" customHeight="1">
      <c r="A25" s="74"/>
      <c r="B25" s="166">
        <v>4430</v>
      </c>
      <c r="C25" s="210" t="s">
        <v>253</v>
      </c>
      <c r="D25" s="16"/>
      <c r="E25" s="16"/>
      <c r="F25" s="170"/>
      <c r="G25" s="77"/>
      <c r="I25" s="78"/>
      <c r="J25" s="78"/>
      <c r="K25" s="78"/>
    </row>
    <row r="26" spans="1:11" s="275" customFormat="1" ht="30.75" customHeight="1">
      <c r="A26" s="274"/>
      <c r="B26" s="166">
        <v>4440</v>
      </c>
      <c r="C26" s="367" t="s">
        <v>255</v>
      </c>
      <c r="D26" s="16"/>
      <c r="E26" s="16"/>
      <c r="F26" s="170"/>
      <c r="G26" s="276"/>
      <c r="I26" s="277"/>
      <c r="J26" s="277"/>
      <c r="K26" s="277"/>
    </row>
    <row r="27" spans="1:11" s="76" customFormat="1" ht="32.25" customHeight="1">
      <c r="A27" s="74"/>
      <c r="B27" s="166">
        <v>4700</v>
      </c>
      <c r="C27" s="231" t="s">
        <v>264</v>
      </c>
      <c r="D27" s="16"/>
      <c r="E27" s="16"/>
      <c r="F27" s="170"/>
      <c r="G27" s="77"/>
      <c r="I27" s="78"/>
      <c r="J27" s="78"/>
      <c r="K27" s="78"/>
    </row>
    <row r="28" spans="1:6" ht="22.5" customHeight="1">
      <c r="A28" s="108" t="s">
        <v>20</v>
      </c>
      <c r="B28" s="538" t="s">
        <v>64</v>
      </c>
      <c r="C28" s="539"/>
      <c r="D28" s="215">
        <f>D29</f>
        <v>0</v>
      </c>
      <c r="E28" s="215">
        <f>E29</f>
        <v>0</v>
      </c>
      <c r="F28" s="215"/>
    </row>
    <row r="29" spans="1:11" s="292" customFormat="1" ht="34.5" customHeight="1">
      <c r="A29" s="419" t="s">
        <v>4</v>
      </c>
      <c r="B29" s="534" t="s">
        <v>49</v>
      </c>
      <c r="C29" s="535"/>
      <c r="D29" s="28"/>
      <c r="E29" s="28">
        <f>SUM(E30)</f>
        <v>0</v>
      </c>
      <c r="F29" s="433"/>
      <c r="G29" s="437"/>
      <c r="K29" s="438"/>
    </row>
    <row r="30" spans="1:11" s="292" customFormat="1" ht="35.25" customHeight="1">
      <c r="A30" s="14"/>
      <c r="B30" s="446" t="s">
        <v>254</v>
      </c>
      <c r="C30" s="447" t="s">
        <v>255</v>
      </c>
      <c r="D30" s="16">
        <v>0</v>
      </c>
      <c r="E30" s="16">
        <v>0</v>
      </c>
      <c r="F30" s="172"/>
      <c r="G30" s="288"/>
      <c r="H30" s="289"/>
      <c r="I30" s="290"/>
      <c r="J30" s="291"/>
      <c r="K30" s="290"/>
    </row>
    <row r="31" spans="1:6" ht="29.25" customHeight="1">
      <c r="A31" s="540" t="s">
        <v>39</v>
      </c>
      <c r="B31" s="541"/>
      <c r="C31" s="542"/>
      <c r="D31" s="40">
        <f>D8+D28</f>
        <v>0</v>
      </c>
      <c r="E31" s="40">
        <f>E8+E28</f>
        <v>0</v>
      </c>
      <c r="F31" s="40"/>
    </row>
    <row r="33" ht="84" customHeight="1"/>
    <row r="34" ht="65.25" customHeight="1"/>
    <row r="35" spans="1:6" ht="30" customHeight="1">
      <c r="A35" s="487" t="s">
        <v>102</v>
      </c>
      <c r="B35" s="487"/>
      <c r="C35" s="487"/>
      <c r="D35" s="487"/>
      <c r="E35" s="487"/>
      <c r="F35" s="487"/>
    </row>
    <row r="37" spans="1:6" ht="60" customHeight="1">
      <c r="A37" s="214" t="s">
        <v>0</v>
      </c>
      <c r="B37" s="208" t="s">
        <v>13</v>
      </c>
      <c r="C37" s="208" t="s">
        <v>38</v>
      </c>
      <c r="D37" s="156" t="s">
        <v>484</v>
      </c>
      <c r="E37" s="420" t="s">
        <v>488</v>
      </c>
      <c r="F37" s="254" t="s">
        <v>268</v>
      </c>
    </row>
    <row r="38" spans="1:6" s="87" customFormat="1" ht="21" customHeight="1">
      <c r="A38" s="100" t="s">
        <v>3</v>
      </c>
      <c r="B38" s="483" t="s">
        <v>65</v>
      </c>
      <c r="C38" s="483"/>
      <c r="D38" s="21">
        <f>SUM(D39:D42)</f>
        <v>0</v>
      </c>
      <c r="E38" s="21">
        <f>SUM(E39:E42)</f>
        <v>0</v>
      </c>
      <c r="F38" s="198"/>
    </row>
    <row r="39" spans="1:6" ht="23.25" customHeight="1">
      <c r="A39" s="33"/>
      <c r="B39" s="32" t="s">
        <v>25</v>
      </c>
      <c r="C39" s="29" t="s">
        <v>26</v>
      </c>
      <c r="D39" s="16">
        <v>0</v>
      </c>
      <c r="E39" s="16">
        <v>0</v>
      </c>
      <c r="F39" s="168"/>
    </row>
    <row r="40" spans="1:6" ht="93" customHeight="1">
      <c r="A40" s="33"/>
      <c r="B40" s="32" t="s">
        <v>15</v>
      </c>
      <c r="C40" s="30" t="s">
        <v>46</v>
      </c>
      <c r="D40" s="16">
        <v>0</v>
      </c>
      <c r="E40" s="16">
        <v>0</v>
      </c>
      <c r="F40" s="167"/>
    </row>
    <row r="41" spans="1:6" ht="21" customHeight="1">
      <c r="A41" s="33"/>
      <c r="B41" s="32" t="s">
        <v>23</v>
      </c>
      <c r="C41" s="29" t="s">
        <v>24</v>
      </c>
      <c r="D41" s="16">
        <v>0</v>
      </c>
      <c r="E41" s="16">
        <v>0</v>
      </c>
      <c r="F41" s="167"/>
    </row>
    <row r="42" spans="1:6" ht="20.25" customHeight="1">
      <c r="A42" s="33"/>
      <c r="B42" s="32" t="s">
        <v>18</v>
      </c>
      <c r="C42" s="29" t="s">
        <v>19</v>
      </c>
      <c r="D42" s="16">
        <v>0</v>
      </c>
      <c r="E42" s="16">
        <v>0</v>
      </c>
      <c r="F42" s="167"/>
    </row>
    <row r="43" spans="1:6" ht="27" customHeight="1">
      <c r="A43" s="537" t="s">
        <v>12</v>
      </c>
      <c r="B43" s="537"/>
      <c r="C43" s="537"/>
      <c r="D43" s="27">
        <f>D38</f>
        <v>0</v>
      </c>
      <c r="E43" s="27">
        <f>E38</f>
        <v>0</v>
      </c>
      <c r="F43" s="280"/>
    </row>
    <row r="44" ht="37.5" customHeight="1"/>
    <row r="45" spans="1:8" s="6" customFormat="1" ht="44.25" customHeight="1">
      <c r="A45" s="462" t="s">
        <v>502</v>
      </c>
      <c r="B45" s="462"/>
      <c r="C45" s="462"/>
      <c r="D45" s="462"/>
      <c r="E45" s="462"/>
      <c r="F45" s="462"/>
      <c r="G45" s="281"/>
      <c r="H45" s="281"/>
    </row>
    <row r="46" spans="1:5" s="6" customFormat="1" ht="12.75" customHeight="1">
      <c r="A46" s="173"/>
      <c r="B46" s="174"/>
      <c r="C46" s="175"/>
      <c r="D46" s="176"/>
      <c r="E46" s="176"/>
    </row>
    <row r="47" spans="1:5" s="6" customFormat="1" ht="13.5" customHeight="1">
      <c r="A47" s="463" t="s">
        <v>491</v>
      </c>
      <c r="B47" s="463"/>
      <c r="C47" s="463"/>
      <c r="D47" s="176"/>
      <c r="E47" s="176"/>
    </row>
    <row r="48" spans="1:5" s="6" customFormat="1" ht="12.75" customHeight="1">
      <c r="A48" s="173"/>
      <c r="B48" s="178" t="s">
        <v>272</v>
      </c>
      <c r="C48" s="178"/>
      <c r="D48" s="177"/>
      <c r="E48" s="177"/>
    </row>
  </sheetData>
  <sheetProtection/>
  <mergeCells count="17">
    <mergeCell ref="A1:F1"/>
    <mergeCell ref="A2:F2"/>
    <mergeCell ref="A3:F3"/>
    <mergeCell ref="A45:F45"/>
    <mergeCell ref="A5:F5"/>
    <mergeCell ref="B8:C8"/>
    <mergeCell ref="B28:C28"/>
    <mergeCell ref="A47:C47"/>
    <mergeCell ref="G5:J5"/>
    <mergeCell ref="A31:C31"/>
    <mergeCell ref="A35:F35"/>
    <mergeCell ref="B38:C38"/>
    <mergeCell ref="A43:C43"/>
    <mergeCell ref="B9:C9"/>
    <mergeCell ref="B15:C15"/>
    <mergeCell ref="B16:C16"/>
    <mergeCell ref="B29:C2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49"/>
  <sheetViews>
    <sheetView zoomScalePageLayoutView="0" workbookViewId="0" topLeftCell="A40">
      <selection activeCell="C55" sqref="C55"/>
    </sheetView>
  </sheetViews>
  <sheetFormatPr defaultColWidth="9.00390625" defaultRowHeight="15"/>
  <cols>
    <col min="1" max="1" width="6.7109375" style="39" customWidth="1"/>
    <col min="2" max="2" width="9.57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458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68.25" customHeight="1">
      <c r="A7" s="214" t="s">
        <v>0</v>
      </c>
      <c r="B7" s="408" t="s">
        <v>223</v>
      </c>
      <c r="C7" s="211" t="s">
        <v>1</v>
      </c>
      <c r="D7" s="156" t="s">
        <v>484</v>
      </c>
      <c r="E7" s="420" t="s">
        <v>488</v>
      </c>
      <c r="F7" s="254" t="s">
        <v>268</v>
      </c>
      <c r="G7" s="7"/>
    </row>
    <row r="8" spans="1:6" ht="25.5" customHeight="1">
      <c r="A8" s="108" t="s">
        <v>3</v>
      </c>
      <c r="B8" s="483" t="s">
        <v>65</v>
      </c>
      <c r="C8" s="483"/>
      <c r="D8" s="215">
        <f>D9+D15+D17</f>
        <v>0</v>
      </c>
      <c r="E8" s="418">
        <f>E9+E15+E17</f>
        <v>0</v>
      </c>
      <c r="F8" s="215"/>
    </row>
    <row r="9" spans="1:7" s="68" customFormat="1" ht="27.75" customHeight="1">
      <c r="A9" s="419" t="s">
        <v>4</v>
      </c>
      <c r="B9" s="543" t="s">
        <v>486</v>
      </c>
      <c r="C9" s="544"/>
      <c r="D9" s="28">
        <f>D10+D11+D12</f>
        <v>0</v>
      </c>
      <c r="E9" s="28">
        <f>E10+E11+E12</f>
        <v>0</v>
      </c>
      <c r="F9" s="433"/>
      <c r="G9" s="5"/>
    </row>
    <row r="10" spans="1:11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11" s="68" customFormat="1" ht="27" customHeight="1">
      <c r="A15" s="419" t="s">
        <v>11</v>
      </c>
      <c r="B15" s="534" t="s">
        <v>48</v>
      </c>
      <c r="C15" s="535"/>
      <c r="D15" s="28"/>
      <c r="E15" s="28">
        <f>SUM(E16)</f>
        <v>0</v>
      </c>
      <c r="F15" s="433"/>
      <c r="G15" s="4"/>
      <c r="K15" s="92"/>
    </row>
    <row r="16" spans="1:11" s="68" customFormat="1" ht="26.25" customHeight="1">
      <c r="A16" s="33"/>
      <c r="B16" s="343">
        <v>3020</v>
      </c>
      <c r="C16" s="111" t="s">
        <v>369</v>
      </c>
      <c r="D16" s="16"/>
      <c r="E16" s="16">
        <v>0</v>
      </c>
      <c r="F16" s="172"/>
      <c r="G16" s="4"/>
      <c r="K16" s="92"/>
    </row>
    <row r="17" spans="1:11" s="68" customFormat="1" ht="29.25" customHeight="1">
      <c r="A17" s="419" t="s">
        <v>29</v>
      </c>
      <c r="B17" s="473" t="s">
        <v>49</v>
      </c>
      <c r="C17" s="474"/>
      <c r="D17" s="28"/>
      <c r="E17" s="28">
        <f>SUM(E18:E29)</f>
        <v>0</v>
      </c>
      <c r="F17" s="433"/>
      <c r="G17" s="4"/>
      <c r="K17" s="92"/>
    </row>
    <row r="18" spans="1:11" s="76" customFormat="1" ht="21.75" customHeight="1">
      <c r="A18" s="74"/>
      <c r="B18" s="166">
        <v>4210</v>
      </c>
      <c r="C18" s="210" t="s">
        <v>233</v>
      </c>
      <c r="D18" s="16"/>
      <c r="E18" s="16">
        <v>0</v>
      </c>
      <c r="F18" s="170"/>
      <c r="G18" s="77"/>
      <c r="I18" s="78"/>
      <c r="J18" s="78"/>
      <c r="K18" s="78"/>
    </row>
    <row r="19" spans="1:11" s="76" customFormat="1" ht="33" customHeight="1">
      <c r="A19" s="74"/>
      <c r="B19" s="166">
        <v>4240</v>
      </c>
      <c r="C19" s="367" t="s">
        <v>459</v>
      </c>
      <c r="D19" s="16"/>
      <c r="E19" s="16">
        <v>0</v>
      </c>
      <c r="F19" s="170"/>
      <c r="G19" s="77"/>
      <c r="I19" s="78"/>
      <c r="J19" s="78"/>
      <c r="K19" s="78"/>
    </row>
    <row r="20" spans="1:11" s="76" customFormat="1" ht="21.75" customHeight="1">
      <c r="A20" s="74"/>
      <c r="B20" s="166">
        <v>4260</v>
      </c>
      <c r="C20" s="210" t="s">
        <v>237</v>
      </c>
      <c r="D20" s="16"/>
      <c r="E20" s="16">
        <v>0</v>
      </c>
      <c r="F20" s="170"/>
      <c r="G20" s="77"/>
      <c r="I20" s="78"/>
      <c r="J20" s="78"/>
      <c r="K20" s="78"/>
    </row>
    <row r="21" spans="1:11" s="76" customFormat="1" ht="21.75" customHeight="1">
      <c r="A21" s="74"/>
      <c r="B21" s="166">
        <v>4270</v>
      </c>
      <c r="C21" s="210" t="s">
        <v>239</v>
      </c>
      <c r="D21" s="16"/>
      <c r="E21" s="16">
        <v>0</v>
      </c>
      <c r="F21" s="170"/>
      <c r="G21" s="77"/>
      <c r="I21" s="78"/>
      <c r="J21" s="78"/>
      <c r="K21" s="78"/>
    </row>
    <row r="22" spans="1:11" s="76" customFormat="1" ht="21.75" customHeight="1">
      <c r="A22" s="74"/>
      <c r="B22" s="166">
        <v>4280</v>
      </c>
      <c r="C22" s="210" t="s">
        <v>241</v>
      </c>
      <c r="D22" s="16"/>
      <c r="E22" s="16">
        <v>0</v>
      </c>
      <c r="F22" s="170"/>
      <c r="G22" s="77"/>
      <c r="I22" s="78"/>
      <c r="J22" s="78"/>
      <c r="K22" s="78"/>
    </row>
    <row r="23" spans="1:11" s="76" customFormat="1" ht="21.75" customHeight="1">
      <c r="A23" s="74"/>
      <c r="B23" s="166">
        <v>4300</v>
      </c>
      <c r="C23" s="210" t="s">
        <v>243</v>
      </c>
      <c r="D23" s="16"/>
      <c r="E23" s="16">
        <v>0</v>
      </c>
      <c r="F23" s="170"/>
      <c r="G23" s="77"/>
      <c r="I23" s="78"/>
      <c r="J23" s="78"/>
      <c r="K23" s="78"/>
    </row>
    <row r="24" spans="1:11" s="271" customFormat="1" ht="21.75" customHeight="1">
      <c r="A24" s="48"/>
      <c r="B24" s="166">
        <v>4350</v>
      </c>
      <c r="C24" s="210" t="s">
        <v>245</v>
      </c>
      <c r="D24" s="16"/>
      <c r="E24" s="16">
        <v>0</v>
      </c>
      <c r="F24" s="278"/>
      <c r="G24" s="272"/>
      <c r="I24" s="273"/>
      <c r="J24" s="273"/>
      <c r="K24" s="273"/>
    </row>
    <row r="25" spans="1:11" s="271" customFormat="1" ht="47.25" customHeight="1">
      <c r="A25" s="48"/>
      <c r="B25" s="166">
        <v>4370</v>
      </c>
      <c r="C25" s="212" t="s">
        <v>249</v>
      </c>
      <c r="D25" s="16"/>
      <c r="E25" s="16">
        <v>0</v>
      </c>
      <c r="F25" s="278"/>
      <c r="G25" s="272"/>
      <c r="I25" s="273"/>
      <c r="J25" s="273"/>
      <c r="K25" s="273"/>
    </row>
    <row r="26" spans="1:11" s="76" customFormat="1" ht="21.75" customHeight="1">
      <c r="A26" s="74"/>
      <c r="B26" s="166">
        <v>4410</v>
      </c>
      <c r="C26" s="210" t="s">
        <v>251</v>
      </c>
      <c r="D26" s="16"/>
      <c r="E26" s="16">
        <v>0</v>
      </c>
      <c r="F26" s="170"/>
      <c r="G26" s="77"/>
      <c r="I26" s="78"/>
      <c r="J26" s="78"/>
      <c r="K26" s="78"/>
    </row>
    <row r="27" spans="1:11" s="76" customFormat="1" ht="21.75" customHeight="1">
      <c r="A27" s="74"/>
      <c r="B27" s="166">
        <v>4430</v>
      </c>
      <c r="C27" s="210" t="s">
        <v>253</v>
      </c>
      <c r="D27" s="16"/>
      <c r="E27" s="16">
        <v>0</v>
      </c>
      <c r="F27" s="170"/>
      <c r="G27" s="77"/>
      <c r="I27" s="78"/>
      <c r="J27" s="78"/>
      <c r="K27" s="78"/>
    </row>
    <row r="28" spans="1:11" s="275" customFormat="1" ht="30.75" customHeight="1">
      <c r="A28" s="274"/>
      <c r="B28" s="166">
        <v>4440</v>
      </c>
      <c r="C28" s="367" t="s">
        <v>255</v>
      </c>
      <c r="D28" s="16"/>
      <c r="E28" s="16">
        <v>0</v>
      </c>
      <c r="F28" s="279"/>
      <c r="G28" s="276"/>
      <c r="I28" s="277"/>
      <c r="J28" s="277"/>
      <c r="K28" s="277"/>
    </row>
    <row r="29" spans="1:11" s="76" customFormat="1" ht="32.25" customHeight="1">
      <c r="A29" s="74"/>
      <c r="B29" s="166">
        <v>4700</v>
      </c>
      <c r="C29" s="231" t="s">
        <v>264</v>
      </c>
      <c r="D29" s="16"/>
      <c r="E29" s="16">
        <v>0</v>
      </c>
      <c r="F29" s="170"/>
      <c r="G29" s="77"/>
      <c r="I29" s="78"/>
      <c r="J29" s="78"/>
      <c r="K29" s="78"/>
    </row>
    <row r="30" spans="1:6" ht="22.5" customHeight="1">
      <c r="A30" s="108" t="s">
        <v>20</v>
      </c>
      <c r="B30" s="538" t="s">
        <v>64</v>
      </c>
      <c r="C30" s="539"/>
      <c r="D30" s="215">
        <f>D31</f>
        <v>0</v>
      </c>
      <c r="E30" s="215">
        <f>E31</f>
        <v>0</v>
      </c>
      <c r="F30" s="215"/>
    </row>
    <row r="31" spans="1:11" s="68" customFormat="1" ht="35.25" customHeight="1">
      <c r="A31" s="419" t="s">
        <v>4</v>
      </c>
      <c r="B31" s="534" t="s">
        <v>49</v>
      </c>
      <c r="C31" s="535"/>
      <c r="D31" s="28"/>
      <c r="E31" s="28">
        <f>E32</f>
        <v>0</v>
      </c>
      <c r="F31" s="433"/>
      <c r="G31" s="4"/>
      <c r="K31" s="92"/>
    </row>
    <row r="32" spans="1:11" s="292" customFormat="1" ht="31.5" customHeight="1">
      <c r="A32" s="14"/>
      <c r="B32" s="304" t="s">
        <v>254</v>
      </c>
      <c r="C32" s="303" t="s">
        <v>255</v>
      </c>
      <c r="D32" s="16"/>
      <c r="E32" s="16"/>
      <c r="F32" s="287"/>
      <c r="G32" s="288"/>
      <c r="H32" s="289"/>
      <c r="I32" s="290"/>
      <c r="J32" s="291"/>
      <c r="K32" s="290"/>
    </row>
    <row r="33" spans="1:6" ht="29.25" customHeight="1">
      <c r="A33" s="540" t="s">
        <v>39</v>
      </c>
      <c r="B33" s="541"/>
      <c r="C33" s="542"/>
      <c r="D33" s="40">
        <f>D8+D30</f>
        <v>0</v>
      </c>
      <c r="E33" s="40">
        <f>E8+E30</f>
        <v>0</v>
      </c>
      <c r="F33" s="40"/>
    </row>
    <row r="35" ht="81" customHeight="1"/>
    <row r="36" spans="1:6" ht="30" customHeight="1">
      <c r="A36" s="487" t="s">
        <v>102</v>
      </c>
      <c r="B36" s="487"/>
      <c r="C36" s="487"/>
      <c r="D36" s="487"/>
      <c r="E36" s="487"/>
      <c r="F36" s="487"/>
    </row>
    <row r="38" spans="1:6" ht="60" customHeight="1">
      <c r="A38" s="214" t="s">
        <v>0</v>
      </c>
      <c r="B38" s="406" t="s">
        <v>13</v>
      </c>
      <c r="C38" s="208" t="s">
        <v>38</v>
      </c>
      <c r="D38" s="156" t="s">
        <v>484</v>
      </c>
      <c r="E38" s="420" t="s">
        <v>488</v>
      </c>
      <c r="F38" s="254" t="s">
        <v>268</v>
      </c>
    </row>
    <row r="39" spans="1:6" s="87" customFormat="1" ht="32.25" customHeight="1">
      <c r="A39" s="100" t="s">
        <v>3</v>
      </c>
      <c r="B39" s="483" t="s">
        <v>65</v>
      </c>
      <c r="C39" s="483"/>
      <c r="D39" s="21">
        <f>SUM(D40:D43)</f>
        <v>0</v>
      </c>
      <c r="E39" s="21">
        <f>SUM(E40:E43)</f>
        <v>0</v>
      </c>
      <c r="F39" s="198"/>
    </row>
    <row r="40" spans="1:6" ht="23.25" customHeight="1">
      <c r="A40" s="33"/>
      <c r="B40" s="32" t="s">
        <v>25</v>
      </c>
      <c r="C40" s="29" t="s">
        <v>26</v>
      </c>
      <c r="D40" s="16">
        <v>0</v>
      </c>
      <c r="E40" s="16">
        <v>0</v>
      </c>
      <c r="F40" s="168"/>
    </row>
    <row r="41" spans="1:6" ht="95.25" customHeight="1">
      <c r="A41" s="33"/>
      <c r="B41" s="32" t="s">
        <v>15</v>
      </c>
      <c r="C41" s="30" t="s">
        <v>46</v>
      </c>
      <c r="D41" s="16">
        <v>0</v>
      </c>
      <c r="E41" s="16">
        <v>0</v>
      </c>
      <c r="F41" s="167"/>
    </row>
    <row r="42" spans="1:6" ht="21" customHeight="1">
      <c r="A42" s="33"/>
      <c r="B42" s="32" t="s">
        <v>23</v>
      </c>
      <c r="C42" s="29" t="s">
        <v>24</v>
      </c>
      <c r="D42" s="16">
        <v>0</v>
      </c>
      <c r="E42" s="16">
        <v>0</v>
      </c>
      <c r="F42" s="167"/>
    </row>
    <row r="43" spans="1:6" ht="27" customHeight="1">
      <c r="A43" s="33"/>
      <c r="B43" s="32" t="s">
        <v>18</v>
      </c>
      <c r="C43" s="29" t="s">
        <v>19</v>
      </c>
      <c r="D43" s="16">
        <v>0</v>
      </c>
      <c r="E43" s="16">
        <v>0</v>
      </c>
      <c r="F43" s="167"/>
    </row>
    <row r="44" spans="1:6" ht="27" customHeight="1">
      <c r="A44" s="537" t="s">
        <v>12</v>
      </c>
      <c r="B44" s="537"/>
      <c r="C44" s="537"/>
      <c r="D44" s="27">
        <f>D39</f>
        <v>0</v>
      </c>
      <c r="E44" s="27">
        <f>E39</f>
        <v>0</v>
      </c>
      <c r="F44" s="280"/>
    </row>
    <row r="45" ht="31.5" customHeight="1"/>
    <row r="46" spans="1:8" s="6" customFormat="1" ht="44.25" customHeight="1">
      <c r="A46" s="462" t="s">
        <v>502</v>
      </c>
      <c r="B46" s="462"/>
      <c r="C46" s="462"/>
      <c r="D46" s="462"/>
      <c r="E46" s="462"/>
      <c r="F46" s="462"/>
      <c r="G46" s="281"/>
      <c r="H46" s="281"/>
    </row>
    <row r="47" spans="1:5" s="6" customFormat="1" ht="12.75" customHeight="1">
      <c r="A47" s="173"/>
      <c r="B47" s="174"/>
      <c r="C47" s="175"/>
      <c r="D47" s="176"/>
      <c r="E47" s="176"/>
    </row>
    <row r="48" spans="1:5" s="6" customFormat="1" ht="13.5" customHeight="1">
      <c r="A48" s="463" t="s">
        <v>491</v>
      </c>
      <c r="B48" s="463"/>
      <c r="C48" s="463"/>
      <c r="D48" s="176"/>
      <c r="E48" s="176"/>
    </row>
    <row r="49" spans="1:5" s="6" customFormat="1" ht="12.75" customHeight="1">
      <c r="A49" s="173"/>
      <c r="B49" s="178" t="s">
        <v>272</v>
      </c>
      <c r="C49" s="178"/>
      <c r="D49" s="177"/>
      <c r="E49" s="177"/>
    </row>
  </sheetData>
  <sheetProtection/>
  <mergeCells count="17">
    <mergeCell ref="A1:F1"/>
    <mergeCell ref="A2:F2"/>
    <mergeCell ref="A3:F3"/>
    <mergeCell ref="B39:C39"/>
    <mergeCell ref="A44:C44"/>
    <mergeCell ref="A46:F46"/>
    <mergeCell ref="B31:C31"/>
    <mergeCell ref="A48:C48"/>
    <mergeCell ref="A5:F5"/>
    <mergeCell ref="G5:J5"/>
    <mergeCell ref="B8:C8"/>
    <mergeCell ref="B30:C30"/>
    <mergeCell ref="A33:C33"/>
    <mergeCell ref="A36:F36"/>
    <mergeCell ref="B9:C9"/>
    <mergeCell ref="B15:C15"/>
    <mergeCell ref="B17:C17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42"/>
  <sheetViews>
    <sheetView zoomScalePageLayoutView="0" workbookViewId="0" topLeftCell="A28">
      <selection activeCell="D45" sqref="D45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36.7109375" style="39" customWidth="1"/>
    <col min="4" max="7" width="12.7109375" style="39" customWidth="1"/>
    <col min="8" max="8" width="14.00390625" style="1" customWidth="1"/>
    <col min="9" max="9" width="23.57421875" style="1" customWidth="1"/>
    <col min="10" max="10" width="10.421875" style="1" customWidth="1"/>
    <col min="11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475"/>
      <c r="H1" s="475"/>
      <c r="I1" s="392"/>
      <c r="J1" s="392"/>
    </row>
    <row r="2" spans="1:10" s="397" customFormat="1" ht="21.75" customHeight="1">
      <c r="A2" s="475" t="s">
        <v>466</v>
      </c>
      <c r="B2" s="475"/>
      <c r="C2" s="475"/>
      <c r="D2" s="475"/>
      <c r="E2" s="475"/>
      <c r="F2" s="475"/>
      <c r="G2" s="475"/>
      <c r="H2" s="475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76"/>
      <c r="H3" s="476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8" ht="30" customHeight="1">
      <c r="A5" s="487" t="s">
        <v>317</v>
      </c>
      <c r="B5" s="487"/>
      <c r="C5" s="487"/>
      <c r="D5" s="487"/>
      <c r="E5" s="487"/>
      <c r="F5" s="487"/>
      <c r="G5" s="487"/>
      <c r="H5" s="487"/>
    </row>
    <row r="6" spans="1:8" ht="15">
      <c r="A6" s="42"/>
      <c r="B6" s="42"/>
      <c r="C6" s="42"/>
      <c r="D6" s="42"/>
      <c r="E6" s="42"/>
      <c r="F6" s="42"/>
      <c r="G6" s="42"/>
      <c r="H6" s="2"/>
    </row>
    <row r="7" spans="1:8" ht="56.25" customHeight="1">
      <c r="A7" s="557" t="s">
        <v>0</v>
      </c>
      <c r="B7" s="480" t="s">
        <v>223</v>
      </c>
      <c r="C7" s="502" t="s">
        <v>1</v>
      </c>
      <c r="D7" s="549" t="s">
        <v>484</v>
      </c>
      <c r="E7" s="550"/>
      <c r="F7" s="549" t="s">
        <v>507</v>
      </c>
      <c r="G7" s="550"/>
      <c r="H7" s="547" t="s">
        <v>268</v>
      </c>
    </row>
    <row r="8" spans="1:8" ht="101.25" customHeight="1">
      <c r="A8" s="558"/>
      <c r="B8" s="481"/>
      <c r="C8" s="503"/>
      <c r="D8" s="62" t="s">
        <v>90</v>
      </c>
      <c r="E8" s="347" t="s">
        <v>368</v>
      </c>
      <c r="F8" s="62" t="s">
        <v>90</v>
      </c>
      <c r="G8" s="347" t="s">
        <v>368</v>
      </c>
      <c r="H8" s="548"/>
    </row>
    <row r="9" spans="1:8" ht="27.75" customHeight="1">
      <c r="A9" s="108" t="s">
        <v>3</v>
      </c>
      <c r="B9" s="483" t="s">
        <v>70</v>
      </c>
      <c r="C9" s="483"/>
      <c r="D9" s="215">
        <f>D10+D16+D17</f>
        <v>0</v>
      </c>
      <c r="E9" s="418">
        <f>E10+E16+E17</f>
        <v>0</v>
      </c>
      <c r="F9" s="418">
        <f>F10+F16+F17</f>
        <v>0</v>
      </c>
      <c r="G9" s="418">
        <f>G10+G16+G17</f>
        <v>0</v>
      </c>
      <c r="H9" s="215"/>
    </row>
    <row r="10" spans="1:8" s="292" customFormat="1" ht="21.75" customHeight="1">
      <c r="A10" s="419" t="s">
        <v>4</v>
      </c>
      <c r="B10" s="543" t="s">
        <v>486</v>
      </c>
      <c r="C10" s="544"/>
      <c r="D10" s="28">
        <f>D11+D12+D13</f>
        <v>0</v>
      </c>
      <c r="E10" s="28">
        <f>E11+E12+E13</f>
        <v>0</v>
      </c>
      <c r="F10" s="28">
        <f>F11+F12+F13</f>
        <v>0</v>
      </c>
      <c r="G10" s="28">
        <f>G11+G12+G13</f>
        <v>0</v>
      </c>
      <c r="H10" s="433"/>
    </row>
    <row r="11" spans="1:9" s="68" customFormat="1" ht="33" customHeight="1">
      <c r="A11" s="33"/>
      <c r="B11" s="48">
        <v>4010</v>
      </c>
      <c r="C11" s="107" t="s">
        <v>225</v>
      </c>
      <c r="D11" s="16"/>
      <c r="E11" s="16"/>
      <c r="F11" s="16"/>
      <c r="G11" s="16"/>
      <c r="H11" s="172"/>
      <c r="I11" s="92"/>
    </row>
    <row r="12" spans="1:9" s="68" customFormat="1" ht="21.75" customHeight="1">
      <c r="A12" s="33"/>
      <c r="B12" s="48">
        <v>4040</v>
      </c>
      <c r="C12" s="107" t="s">
        <v>226</v>
      </c>
      <c r="D12" s="16"/>
      <c r="E12" s="16"/>
      <c r="F12" s="16"/>
      <c r="G12" s="16"/>
      <c r="H12" s="172"/>
      <c r="I12" s="92"/>
    </row>
    <row r="13" spans="1:9" s="68" customFormat="1" ht="21.75" customHeight="1">
      <c r="A13" s="33"/>
      <c r="B13" s="48">
        <v>4170</v>
      </c>
      <c r="C13" s="105" t="s">
        <v>227</v>
      </c>
      <c r="D13" s="16"/>
      <c r="E13" s="16"/>
      <c r="F13" s="16"/>
      <c r="G13" s="16"/>
      <c r="H13" s="172"/>
      <c r="I13" s="92"/>
    </row>
    <row r="14" spans="1:9" s="68" customFormat="1" ht="21.75" customHeight="1">
      <c r="A14" s="33"/>
      <c r="B14" s="48">
        <v>4110</v>
      </c>
      <c r="C14" s="29" t="s">
        <v>283</v>
      </c>
      <c r="D14" s="16"/>
      <c r="E14" s="16"/>
      <c r="F14" s="16"/>
      <c r="G14" s="16"/>
      <c r="H14" s="172"/>
      <c r="I14" s="92"/>
    </row>
    <row r="15" spans="1:9" s="68" customFormat="1" ht="21.75" customHeight="1">
      <c r="A15" s="33"/>
      <c r="B15" s="48">
        <v>4120</v>
      </c>
      <c r="C15" s="29" t="s">
        <v>229</v>
      </c>
      <c r="D15" s="16"/>
      <c r="E15" s="16"/>
      <c r="F15" s="16"/>
      <c r="G15" s="16"/>
      <c r="H15" s="172"/>
      <c r="I15" s="92"/>
    </row>
    <row r="16" spans="1:9" s="68" customFormat="1" ht="26.25" customHeight="1">
      <c r="A16" s="419" t="s">
        <v>11</v>
      </c>
      <c r="B16" s="534" t="s">
        <v>48</v>
      </c>
      <c r="C16" s="535"/>
      <c r="D16" s="28">
        <v>0</v>
      </c>
      <c r="E16" s="28">
        <v>0</v>
      </c>
      <c r="F16" s="28">
        <v>0</v>
      </c>
      <c r="G16" s="28">
        <v>0</v>
      </c>
      <c r="H16" s="433"/>
      <c r="I16" s="92"/>
    </row>
    <row r="17" spans="1:9" s="68" customFormat="1" ht="39" customHeight="1">
      <c r="A17" s="419" t="s">
        <v>29</v>
      </c>
      <c r="B17" s="534" t="s">
        <v>49</v>
      </c>
      <c r="C17" s="535"/>
      <c r="D17" s="28"/>
      <c r="E17" s="28"/>
      <c r="F17" s="28">
        <f>SUM(F18:F27)</f>
        <v>0</v>
      </c>
      <c r="G17" s="28">
        <f>SUM(G18:G27)</f>
        <v>0</v>
      </c>
      <c r="H17" s="433"/>
      <c r="I17" s="92"/>
    </row>
    <row r="18" spans="1:9" s="76" customFormat="1" ht="23.25" customHeight="1">
      <c r="A18" s="74"/>
      <c r="B18" s="166">
        <v>4210</v>
      </c>
      <c r="C18" s="210" t="s">
        <v>233</v>
      </c>
      <c r="D18" s="16"/>
      <c r="E18" s="16"/>
      <c r="F18" s="16"/>
      <c r="G18" s="16"/>
      <c r="H18" s="170"/>
      <c r="I18" s="78"/>
    </row>
    <row r="19" spans="1:9" s="76" customFormat="1" ht="29.25" customHeight="1">
      <c r="A19" s="74"/>
      <c r="B19" s="166">
        <v>4240</v>
      </c>
      <c r="C19" s="367" t="s">
        <v>467</v>
      </c>
      <c r="D19" s="16"/>
      <c r="E19" s="16"/>
      <c r="F19" s="16"/>
      <c r="G19" s="16"/>
      <c r="H19" s="170"/>
      <c r="I19" s="78"/>
    </row>
    <row r="20" spans="1:9" s="76" customFormat="1" ht="21.75" customHeight="1">
      <c r="A20" s="74"/>
      <c r="B20" s="166">
        <v>4300</v>
      </c>
      <c r="C20" s="210" t="s">
        <v>243</v>
      </c>
      <c r="D20" s="16"/>
      <c r="E20" s="16"/>
      <c r="F20" s="16"/>
      <c r="G20" s="16"/>
      <c r="H20" s="170"/>
      <c r="I20" s="78"/>
    </row>
    <row r="21" spans="1:9" s="76" customFormat="1" ht="21.75" customHeight="1">
      <c r="A21" s="74"/>
      <c r="B21" s="166">
        <v>4350</v>
      </c>
      <c r="C21" s="210" t="s">
        <v>245</v>
      </c>
      <c r="D21" s="16"/>
      <c r="E21" s="16"/>
      <c r="F21" s="16"/>
      <c r="G21" s="16"/>
      <c r="H21" s="170"/>
      <c r="I21" s="78"/>
    </row>
    <row r="22" spans="1:9" s="76" customFormat="1" ht="48" customHeight="1">
      <c r="A22" s="74"/>
      <c r="B22" s="166">
        <v>4360</v>
      </c>
      <c r="C22" s="372" t="s">
        <v>468</v>
      </c>
      <c r="D22" s="16"/>
      <c r="E22" s="16"/>
      <c r="F22" s="16"/>
      <c r="G22" s="16"/>
      <c r="H22" s="170"/>
      <c r="I22" s="78"/>
    </row>
    <row r="23" spans="1:9" s="76" customFormat="1" ht="50.25" customHeight="1">
      <c r="A23" s="74"/>
      <c r="B23" s="166">
        <v>4370</v>
      </c>
      <c r="C23" s="372" t="s">
        <v>469</v>
      </c>
      <c r="D23" s="16"/>
      <c r="E23" s="16"/>
      <c r="F23" s="16"/>
      <c r="G23" s="16"/>
      <c r="H23" s="170"/>
      <c r="I23" s="78"/>
    </row>
    <row r="24" spans="1:9" s="271" customFormat="1" ht="21.75" customHeight="1">
      <c r="A24" s="48"/>
      <c r="B24" s="166">
        <v>4410</v>
      </c>
      <c r="C24" s="210" t="s">
        <v>251</v>
      </c>
      <c r="D24" s="16"/>
      <c r="E24" s="16"/>
      <c r="F24" s="16"/>
      <c r="G24" s="16"/>
      <c r="H24" s="278"/>
      <c r="I24" s="273"/>
    </row>
    <row r="25" spans="1:9" s="271" customFormat="1" ht="21.75" customHeight="1">
      <c r="A25" s="48"/>
      <c r="B25" s="166">
        <v>4430</v>
      </c>
      <c r="C25" s="210" t="s">
        <v>253</v>
      </c>
      <c r="D25" s="16"/>
      <c r="E25" s="16"/>
      <c r="F25" s="16"/>
      <c r="G25" s="16"/>
      <c r="H25" s="278"/>
      <c r="I25" s="273"/>
    </row>
    <row r="26" spans="1:9" s="285" customFormat="1" ht="30.75" customHeight="1">
      <c r="A26" s="282"/>
      <c r="B26" s="166">
        <v>4440</v>
      </c>
      <c r="C26" s="367" t="s">
        <v>255</v>
      </c>
      <c r="D26" s="16"/>
      <c r="E26" s="16"/>
      <c r="F26" s="16"/>
      <c r="G26" s="16"/>
      <c r="H26" s="283"/>
      <c r="I26" s="286"/>
    </row>
    <row r="27" spans="1:9" s="76" customFormat="1" ht="33" customHeight="1">
      <c r="A27" s="74"/>
      <c r="B27" s="166">
        <v>4700</v>
      </c>
      <c r="C27" s="210" t="s">
        <v>264</v>
      </c>
      <c r="D27" s="16"/>
      <c r="E27" s="16"/>
      <c r="F27" s="16"/>
      <c r="G27" s="16"/>
      <c r="H27" s="170"/>
      <c r="I27" s="78"/>
    </row>
    <row r="28" spans="1:8" ht="29.25" customHeight="1">
      <c r="A28" s="540" t="s">
        <v>39</v>
      </c>
      <c r="B28" s="541"/>
      <c r="C28" s="542"/>
      <c r="D28" s="40">
        <f>D9</f>
        <v>0</v>
      </c>
      <c r="E28" s="350">
        <f>E9</f>
        <v>0</v>
      </c>
      <c r="F28" s="350">
        <f>F9</f>
        <v>0</v>
      </c>
      <c r="G28" s="350">
        <f>G9</f>
        <v>0</v>
      </c>
      <c r="H28" s="40"/>
    </row>
    <row r="29" spans="1:8" ht="33.75" customHeight="1">
      <c r="A29" s="484" t="s">
        <v>373</v>
      </c>
      <c r="B29" s="484"/>
      <c r="C29" s="484"/>
      <c r="D29" s="498">
        <f>SUM(D28:E28)</f>
        <v>0</v>
      </c>
      <c r="E29" s="498"/>
      <c r="F29" s="498">
        <f>SUM(F28:G28)</f>
        <v>0</v>
      </c>
      <c r="G29" s="498"/>
      <c r="H29" s="379"/>
    </row>
    <row r="30" ht="61.5" customHeight="1"/>
    <row r="31" ht="61.5" customHeight="1"/>
    <row r="32" spans="1:8" ht="30" customHeight="1">
      <c r="A32" s="487" t="s">
        <v>102</v>
      </c>
      <c r="B32" s="487"/>
      <c r="C32" s="487"/>
      <c r="D32" s="487"/>
      <c r="E32" s="487"/>
      <c r="F32" s="487"/>
      <c r="G32" s="487"/>
      <c r="H32" s="487"/>
    </row>
    <row r="34" spans="1:8" ht="60" customHeight="1">
      <c r="A34" s="214" t="s">
        <v>0</v>
      </c>
      <c r="B34" s="208" t="s">
        <v>13</v>
      </c>
      <c r="C34" s="208" t="s">
        <v>38</v>
      </c>
      <c r="D34" s="549" t="s">
        <v>484</v>
      </c>
      <c r="E34" s="550"/>
      <c r="F34" s="549" t="s">
        <v>488</v>
      </c>
      <c r="G34" s="550"/>
      <c r="H34" s="254" t="s">
        <v>268</v>
      </c>
    </row>
    <row r="35" spans="1:8" s="87" customFormat="1" ht="29.25" customHeight="1">
      <c r="A35" s="100" t="s">
        <v>3</v>
      </c>
      <c r="B35" s="483" t="s">
        <v>70</v>
      </c>
      <c r="C35" s="483"/>
      <c r="D35" s="553">
        <f>SUM(D36:D36)</f>
        <v>0</v>
      </c>
      <c r="E35" s="554"/>
      <c r="F35" s="553">
        <f>SUM(F36:F36)</f>
        <v>0</v>
      </c>
      <c r="G35" s="554"/>
      <c r="H35" s="198"/>
    </row>
    <row r="36" spans="1:8" ht="39.75" customHeight="1">
      <c r="A36" s="33"/>
      <c r="B36" s="32" t="s">
        <v>16</v>
      </c>
      <c r="C36" s="19" t="s">
        <v>17</v>
      </c>
      <c r="D36" s="555">
        <v>0</v>
      </c>
      <c r="E36" s="556"/>
      <c r="F36" s="555">
        <v>0</v>
      </c>
      <c r="G36" s="556"/>
      <c r="H36" s="168"/>
    </row>
    <row r="37" spans="1:8" ht="27" customHeight="1">
      <c r="A37" s="537" t="s">
        <v>12</v>
      </c>
      <c r="B37" s="537"/>
      <c r="C37" s="537"/>
      <c r="D37" s="551">
        <f>D35</f>
        <v>0</v>
      </c>
      <c r="E37" s="552"/>
      <c r="F37" s="551">
        <f>F35</f>
        <v>0</v>
      </c>
      <c r="G37" s="552"/>
      <c r="H37" s="280"/>
    </row>
    <row r="39" spans="1:8" s="6" customFormat="1" ht="44.25" customHeight="1">
      <c r="A39" s="462" t="s">
        <v>508</v>
      </c>
      <c r="B39" s="462"/>
      <c r="C39" s="462"/>
      <c r="D39" s="462"/>
      <c r="E39" s="462"/>
      <c r="F39" s="462"/>
      <c r="G39" s="462"/>
      <c r="H39" s="462"/>
    </row>
    <row r="40" spans="1:7" s="6" customFormat="1" ht="12.75" customHeight="1">
      <c r="A40" s="173"/>
      <c r="B40" s="174"/>
      <c r="C40" s="175"/>
      <c r="D40" s="176"/>
      <c r="E40" s="176"/>
      <c r="F40" s="176"/>
      <c r="G40" s="176"/>
    </row>
    <row r="41" spans="1:5" s="6" customFormat="1" ht="13.5" customHeight="1">
      <c r="A41" s="463" t="s">
        <v>491</v>
      </c>
      <c r="B41" s="463"/>
      <c r="C41" s="463"/>
      <c r="D41" s="176"/>
      <c r="E41" s="176"/>
    </row>
    <row r="42" spans="1:7" s="6" customFormat="1" ht="12.75" customHeight="1">
      <c r="A42" s="173"/>
      <c r="B42" s="178" t="s">
        <v>272</v>
      </c>
      <c r="C42" s="178"/>
      <c r="D42" s="177"/>
      <c r="E42" s="177"/>
      <c r="F42" s="177"/>
      <c r="G42" s="177"/>
    </row>
  </sheetData>
  <sheetProtection/>
  <mergeCells count="31">
    <mergeCell ref="A39:H39"/>
    <mergeCell ref="F7:G7"/>
    <mergeCell ref="A7:A8"/>
    <mergeCell ref="B7:B8"/>
    <mergeCell ref="C7:C8"/>
    <mergeCell ref="B9:C9"/>
    <mergeCell ref="A28:C28"/>
    <mergeCell ref="A1:H1"/>
    <mergeCell ref="A2:H2"/>
    <mergeCell ref="A3:H3"/>
    <mergeCell ref="B10:C10"/>
    <mergeCell ref="D36:E36"/>
    <mergeCell ref="A37:C37"/>
    <mergeCell ref="F35:G35"/>
    <mergeCell ref="F36:G36"/>
    <mergeCell ref="F37:G37"/>
    <mergeCell ref="A32:H32"/>
    <mergeCell ref="B35:C35"/>
    <mergeCell ref="D7:E7"/>
    <mergeCell ref="D35:E35"/>
    <mergeCell ref="B16:C16"/>
    <mergeCell ref="A41:C41"/>
    <mergeCell ref="A5:H5"/>
    <mergeCell ref="H7:H8"/>
    <mergeCell ref="A29:C29"/>
    <mergeCell ref="D29:E29"/>
    <mergeCell ref="F29:G29"/>
    <mergeCell ref="B17:C17"/>
    <mergeCell ref="D34:E34"/>
    <mergeCell ref="F34:G34"/>
    <mergeCell ref="D37:E37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38"/>
  <sheetViews>
    <sheetView zoomScalePageLayoutView="0" workbookViewId="0" topLeftCell="A25">
      <selection activeCell="D47" sqref="D47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470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8" customHeight="1">
      <c r="A7" s="214" t="s">
        <v>0</v>
      </c>
      <c r="B7" s="213" t="s">
        <v>223</v>
      </c>
      <c r="C7" s="211" t="s">
        <v>1</v>
      </c>
      <c r="D7" s="156" t="s">
        <v>484</v>
      </c>
      <c r="E7" s="420" t="s">
        <v>488</v>
      </c>
      <c r="F7" s="254" t="s">
        <v>268</v>
      </c>
      <c r="G7" s="7"/>
    </row>
    <row r="8" spans="1:6" ht="22.5" customHeight="1">
      <c r="A8" s="108" t="s">
        <v>3</v>
      </c>
      <c r="B8" s="483" t="s">
        <v>78</v>
      </c>
      <c r="C8" s="483"/>
      <c r="D8" s="215">
        <f>D9+D15+D16</f>
        <v>0</v>
      </c>
      <c r="E8" s="418">
        <f>E9+E15+E16</f>
        <v>0</v>
      </c>
      <c r="F8" s="215"/>
    </row>
    <row r="9" spans="1:7" s="68" customFormat="1" ht="22.5" customHeight="1">
      <c r="A9" s="419" t="s">
        <v>4</v>
      </c>
      <c r="B9" s="543" t="s">
        <v>486</v>
      </c>
      <c r="C9" s="544"/>
      <c r="D9" s="28">
        <f>D10+D11+D12</f>
        <v>0</v>
      </c>
      <c r="E9" s="28">
        <f>E10+E11+E12</f>
        <v>0</v>
      </c>
      <c r="F9" s="433"/>
      <c r="G9" s="5"/>
    </row>
    <row r="10" spans="1:11" s="68" customFormat="1" ht="21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" customHeight="1">
      <c r="A13" s="33"/>
      <c r="B13" s="48">
        <v>4110</v>
      </c>
      <c r="C13" s="29" t="s">
        <v>228</v>
      </c>
      <c r="D13" s="16"/>
      <c r="E13" s="16"/>
      <c r="F13" s="172"/>
      <c r="G13" s="4"/>
      <c r="K13" s="92"/>
    </row>
    <row r="14" spans="1:11" s="68" customFormat="1" ht="21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11" s="68" customFormat="1" ht="24.75" customHeight="1">
      <c r="A15" s="419" t="s">
        <v>9</v>
      </c>
      <c r="B15" s="534" t="s">
        <v>48</v>
      </c>
      <c r="C15" s="535"/>
      <c r="D15" s="28">
        <v>0</v>
      </c>
      <c r="E15" s="28">
        <v>0</v>
      </c>
      <c r="F15" s="433"/>
      <c r="G15" s="4"/>
      <c r="K15" s="92"/>
    </row>
    <row r="16" spans="1:11" s="68" customFormat="1" ht="32.25" customHeight="1">
      <c r="A16" s="419" t="s">
        <v>10</v>
      </c>
      <c r="B16" s="534" t="s">
        <v>49</v>
      </c>
      <c r="C16" s="535"/>
      <c r="D16" s="28"/>
      <c r="E16" s="28">
        <f>SUM(E17:E29)</f>
        <v>0</v>
      </c>
      <c r="F16" s="433"/>
      <c r="G16" s="4"/>
      <c r="K16" s="92"/>
    </row>
    <row r="17" spans="1:11" s="76" customFormat="1" ht="19.5" customHeight="1">
      <c r="A17" s="74"/>
      <c r="B17" s="166">
        <v>4210</v>
      </c>
      <c r="C17" s="210" t="s">
        <v>233</v>
      </c>
      <c r="D17" s="16"/>
      <c r="E17" s="16"/>
      <c r="F17" s="170"/>
      <c r="G17" s="77"/>
      <c r="I17" s="78"/>
      <c r="J17" s="78"/>
      <c r="K17" s="78"/>
    </row>
    <row r="18" spans="1:11" s="76" customFormat="1" ht="34.5" customHeight="1">
      <c r="A18" s="74"/>
      <c r="B18" s="166">
        <v>4240</v>
      </c>
      <c r="C18" s="367" t="s">
        <v>265</v>
      </c>
      <c r="D18" s="16"/>
      <c r="E18" s="16"/>
      <c r="F18" s="170"/>
      <c r="G18" s="77"/>
      <c r="I18" s="78"/>
      <c r="J18" s="78"/>
      <c r="K18" s="78"/>
    </row>
    <row r="19" spans="1:11" s="76" customFormat="1" ht="18.75" customHeight="1">
      <c r="A19" s="74"/>
      <c r="B19" s="166">
        <v>4260</v>
      </c>
      <c r="C19" s="210" t="s">
        <v>237</v>
      </c>
      <c r="D19" s="16"/>
      <c r="E19" s="16"/>
      <c r="F19" s="170"/>
      <c r="G19" s="77"/>
      <c r="I19" s="78"/>
      <c r="J19" s="78"/>
      <c r="K19" s="78"/>
    </row>
    <row r="20" spans="1:11" s="76" customFormat="1" ht="18.75" customHeight="1">
      <c r="A20" s="74"/>
      <c r="B20" s="166">
        <v>4270</v>
      </c>
      <c r="C20" s="210" t="s">
        <v>239</v>
      </c>
      <c r="D20" s="16"/>
      <c r="E20" s="16"/>
      <c r="F20" s="170"/>
      <c r="G20" s="77"/>
      <c r="I20" s="78"/>
      <c r="J20" s="78"/>
      <c r="K20" s="78"/>
    </row>
    <row r="21" spans="1:11" s="76" customFormat="1" ht="18.75" customHeight="1">
      <c r="A21" s="74"/>
      <c r="B21" s="166">
        <v>4280</v>
      </c>
      <c r="C21" s="209" t="s">
        <v>241</v>
      </c>
      <c r="D21" s="16"/>
      <c r="E21" s="16"/>
      <c r="F21" s="170"/>
      <c r="G21" s="77"/>
      <c r="I21" s="78"/>
      <c r="J21" s="78"/>
      <c r="K21" s="78"/>
    </row>
    <row r="22" spans="1:11" s="76" customFormat="1" ht="18.75" customHeight="1">
      <c r="A22" s="74"/>
      <c r="B22" s="166">
        <v>4300</v>
      </c>
      <c r="C22" s="210" t="s">
        <v>243</v>
      </c>
      <c r="D22" s="16"/>
      <c r="E22" s="16"/>
      <c r="F22" s="170"/>
      <c r="G22" s="77"/>
      <c r="I22" s="78"/>
      <c r="J22" s="78"/>
      <c r="K22" s="78"/>
    </row>
    <row r="23" spans="1:11" s="76" customFormat="1" ht="18.75" customHeight="1">
      <c r="A23" s="74"/>
      <c r="B23" s="166">
        <v>4350</v>
      </c>
      <c r="C23" s="210" t="s">
        <v>245</v>
      </c>
      <c r="D23" s="16"/>
      <c r="E23" s="16"/>
      <c r="F23" s="170"/>
      <c r="G23" s="77"/>
      <c r="I23" s="78"/>
      <c r="J23" s="78"/>
      <c r="K23" s="78"/>
    </row>
    <row r="24" spans="1:11" s="76" customFormat="1" ht="43.5" customHeight="1">
      <c r="A24" s="74"/>
      <c r="B24" s="166">
        <v>4360</v>
      </c>
      <c r="C24" s="212" t="s">
        <v>247</v>
      </c>
      <c r="D24" s="16"/>
      <c r="E24" s="16"/>
      <c r="F24" s="170"/>
      <c r="G24" s="77"/>
      <c r="I24" s="78"/>
      <c r="J24" s="78"/>
      <c r="K24" s="78"/>
    </row>
    <row r="25" spans="1:11" s="76" customFormat="1" ht="42" customHeight="1">
      <c r="A25" s="74"/>
      <c r="B25" s="166">
        <v>4370</v>
      </c>
      <c r="C25" s="212" t="s">
        <v>249</v>
      </c>
      <c r="D25" s="16"/>
      <c r="E25" s="16"/>
      <c r="F25" s="170"/>
      <c r="G25" s="77"/>
      <c r="I25" s="78"/>
      <c r="J25" s="78"/>
      <c r="K25" s="78"/>
    </row>
    <row r="26" spans="1:11" s="271" customFormat="1" ht="18.75" customHeight="1">
      <c r="A26" s="48"/>
      <c r="B26" s="166">
        <v>4410</v>
      </c>
      <c r="C26" s="210" t="s">
        <v>251</v>
      </c>
      <c r="D26" s="16"/>
      <c r="E26" s="16"/>
      <c r="F26" s="278"/>
      <c r="G26" s="272"/>
      <c r="I26" s="273"/>
      <c r="J26" s="273"/>
      <c r="K26" s="273"/>
    </row>
    <row r="27" spans="1:11" s="271" customFormat="1" ht="18.75" customHeight="1">
      <c r="A27" s="48"/>
      <c r="B27" s="166">
        <v>4430</v>
      </c>
      <c r="C27" s="210" t="s">
        <v>253</v>
      </c>
      <c r="D27" s="16"/>
      <c r="E27" s="16"/>
      <c r="F27" s="278"/>
      <c r="G27" s="272"/>
      <c r="I27" s="273"/>
      <c r="J27" s="273"/>
      <c r="K27" s="273"/>
    </row>
    <row r="28" spans="1:11" s="285" customFormat="1" ht="31.5" customHeight="1">
      <c r="A28" s="282"/>
      <c r="B28" s="166">
        <v>4440</v>
      </c>
      <c r="C28" s="210" t="s">
        <v>255</v>
      </c>
      <c r="D28" s="16"/>
      <c r="E28" s="16"/>
      <c r="F28" s="283"/>
      <c r="G28" s="284"/>
      <c r="I28" s="286"/>
      <c r="J28" s="286"/>
      <c r="K28" s="286"/>
    </row>
    <row r="29" spans="1:11" s="76" customFormat="1" ht="33" customHeight="1">
      <c r="A29" s="74"/>
      <c r="B29" s="166">
        <v>4700</v>
      </c>
      <c r="C29" s="209" t="s">
        <v>264</v>
      </c>
      <c r="D29" s="16"/>
      <c r="E29" s="16"/>
      <c r="F29" s="170"/>
      <c r="G29" s="77"/>
      <c r="I29" s="78"/>
      <c r="J29" s="78"/>
      <c r="K29" s="78"/>
    </row>
    <row r="30" spans="1:6" ht="22.5" customHeight="1">
      <c r="A30" s="108" t="s">
        <v>20</v>
      </c>
      <c r="B30" s="538" t="s">
        <v>99</v>
      </c>
      <c r="C30" s="539"/>
      <c r="D30" s="215">
        <f>D31</f>
        <v>0</v>
      </c>
      <c r="E30" s="215">
        <f>E31</f>
        <v>0</v>
      </c>
      <c r="F30" s="215"/>
    </row>
    <row r="31" spans="1:11" s="68" customFormat="1" ht="29.25" customHeight="1">
      <c r="A31" s="419" t="s">
        <v>4</v>
      </c>
      <c r="B31" s="534" t="s">
        <v>49</v>
      </c>
      <c r="C31" s="535"/>
      <c r="D31" s="28">
        <v>0</v>
      </c>
      <c r="E31" s="28">
        <f>SUM(E32)</f>
        <v>0</v>
      </c>
      <c r="F31" s="433"/>
      <c r="G31" s="4"/>
      <c r="K31" s="92"/>
    </row>
    <row r="32" spans="1:11" s="292" customFormat="1" ht="31.5" customHeight="1">
      <c r="A32" s="14"/>
      <c r="B32" s="304" t="s">
        <v>254</v>
      </c>
      <c r="C32" s="303" t="s">
        <v>255</v>
      </c>
      <c r="D32" s="16">
        <v>0</v>
      </c>
      <c r="E32" s="16">
        <v>0</v>
      </c>
      <c r="F32" s="287"/>
      <c r="G32" s="288"/>
      <c r="H32" s="289"/>
      <c r="I32" s="290"/>
      <c r="J32" s="291"/>
      <c r="K32" s="290"/>
    </row>
    <row r="33" spans="1:6" ht="29.25" customHeight="1">
      <c r="A33" s="540" t="s">
        <v>39</v>
      </c>
      <c r="B33" s="541"/>
      <c r="C33" s="542"/>
      <c r="D33" s="40">
        <f>D8+D30</f>
        <v>0</v>
      </c>
      <c r="E33" s="409">
        <f>E8+E30</f>
        <v>0</v>
      </c>
      <c r="F33" s="40"/>
    </row>
    <row r="34" ht="10.5" customHeight="1"/>
    <row r="35" spans="1:8" s="6" customFormat="1" ht="44.25" customHeight="1">
      <c r="A35" s="462" t="s">
        <v>509</v>
      </c>
      <c r="B35" s="462"/>
      <c r="C35" s="462"/>
      <c r="D35" s="462"/>
      <c r="E35" s="462"/>
      <c r="F35" s="462"/>
      <c r="G35" s="281"/>
      <c r="H35" s="281"/>
    </row>
    <row r="36" spans="1:5" s="6" customFormat="1" ht="12.75" customHeight="1">
      <c r="A36" s="173"/>
      <c r="B36" s="174"/>
      <c r="C36" s="175"/>
      <c r="D36" s="176"/>
      <c r="E36" s="176"/>
    </row>
    <row r="37" spans="1:5" s="6" customFormat="1" ht="13.5" customHeight="1">
      <c r="A37" s="463" t="s">
        <v>510</v>
      </c>
      <c r="B37" s="463"/>
      <c r="C37" s="463"/>
      <c r="D37" s="176"/>
      <c r="E37" s="176"/>
    </row>
    <row r="38" spans="1:5" s="6" customFormat="1" ht="12.75" customHeight="1">
      <c r="A38" s="173"/>
      <c r="B38" s="178" t="s">
        <v>272</v>
      </c>
      <c r="C38" s="178"/>
      <c r="D38" s="177"/>
      <c r="E38" s="177"/>
    </row>
  </sheetData>
  <sheetProtection/>
  <mergeCells count="14">
    <mergeCell ref="B16:C16"/>
    <mergeCell ref="B31:C31"/>
    <mergeCell ref="A35:F35"/>
    <mergeCell ref="A37:C37"/>
    <mergeCell ref="A1:F1"/>
    <mergeCell ref="A5:F5"/>
    <mergeCell ref="G5:J5"/>
    <mergeCell ref="B8:C8"/>
    <mergeCell ref="B30:C30"/>
    <mergeCell ref="A33:C33"/>
    <mergeCell ref="A2:F2"/>
    <mergeCell ref="A3:F3"/>
    <mergeCell ref="B9:C9"/>
    <mergeCell ref="B15:C15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K47"/>
  <sheetViews>
    <sheetView zoomScalePageLayoutView="0" workbookViewId="0" topLeftCell="A37">
      <selection activeCell="C55" sqref="C55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471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5.75" customHeight="1">
      <c r="A7" s="214" t="s">
        <v>0</v>
      </c>
      <c r="B7" s="213" t="s">
        <v>223</v>
      </c>
      <c r="C7" s="211" t="s">
        <v>1</v>
      </c>
      <c r="D7" s="156" t="s">
        <v>484</v>
      </c>
      <c r="E7" s="420" t="s">
        <v>488</v>
      </c>
      <c r="F7" s="254" t="s">
        <v>268</v>
      </c>
      <c r="G7" s="7"/>
    </row>
    <row r="8" spans="1:6" ht="22.5" customHeight="1">
      <c r="A8" s="108" t="s">
        <v>3</v>
      </c>
      <c r="B8" s="483" t="s">
        <v>76</v>
      </c>
      <c r="C8" s="483"/>
      <c r="D8" s="215">
        <f>D9+D15+D16</f>
        <v>0</v>
      </c>
      <c r="E8" s="418">
        <f>E9+E15+E16</f>
        <v>0</v>
      </c>
      <c r="F8" s="215"/>
    </row>
    <row r="9" spans="1:7" s="68" customFormat="1" ht="24.75" customHeight="1">
      <c r="A9" s="419" t="s">
        <v>4</v>
      </c>
      <c r="B9" s="543" t="s">
        <v>511</v>
      </c>
      <c r="C9" s="544"/>
      <c r="D9" s="28">
        <f>D10+D11+D12</f>
        <v>0</v>
      </c>
      <c r="E9" s="28">
        <f>E10+E11+E12</f>
        <v>0</v>
      </c>
      <c r="F9" s="433"/>
      <c r="G9" s="5"/>
    </row>
    <row r="10" spans="1:11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11" s="68" customFormat="1" ht="26.25" customHeight="1">
      <c r="A15" s="419" t="s">
        <v>9</v>
      </c>
      <c r="B15" s="534" t="s">
        <v>48</v>
      </c>
      <c r="C15" s="535"/>
      <c r="D15" s="28"/>
      <c r="E15" s="28"/>
      <c r="F15" s="433"/>
      <c r="G15" s="4"/>
      <c r="K15" s="92"/>
    </row>
    <row r="16" spans="1:11" s="68" customFormat="1" ht="36" customHeight="1">
      <c r="A16" s="419" t="s">
        <v>10</v>
      </c>
      <c r="B16" s="534" t="s">
        <v>49</v>
      </c>
      <c r="C16" s="535"/>
      <c r="D16" s="28"/>
      <c r="E16" s="28">
        <f>SUM(E17:E29)</f>
        <v>0</v>
      </c>
      <c r="F16" s="433"/>
      <c r="G16" s="4"/>
      <c r="K16" s="92"/>
    </row>
    <row r="17" spans="1:11" s="76" customFormat="1" ht="28.5" customHeight="1">
      <c r="A17" s="74"/>
      <c r="B17" s="166">
        <v>4210</v>
      </c>
      <c r="C17" s="210" t="s">
        <v>233</v>
      </c>
      <c r="D17" s="16"/>
      <c r="E17" s="16"/>
      <c r="F17" s="170"/>
      <c r="G17" s="77"/>
      <c r="I17" s="78"/>
      <c r="J17" s="78"/>
      <c r="K17" s="78"/>
    </row>
    <row r="18" spans="1:11" s="76" customFormat="1" ht="25.5" customHeight="1">
      <c r="A18" s="74"/>
      <c r="B18" s="166">
        <v>4220</v>
      </c>
      <c r="C18" s="210" t="s">
        <v>300</v>
      </c>
      <c r="D18" s="16"/>
      <c r="E18" s="16"/>
      <c r="F18" s="170"/>
      <c r="G18" s="77"/>
      <c r="I18" s="78"/>
      <c r="J18" s="78"/>
      <c r="K18" s="78"/>
    </row>
    <row r="19" spans="1:11" s="76" customFormat="1" ht="37.5" customHeight="1">
      <c r="A19" s="74"/>
      <c r="B19" s="166">
        <v>4240</v>
      </c>
      <c r="C19" s="367" t="s">
        <v>460</v>
      </c>
      <c r="D19" s="16"/>
      <c r="E19" s="16"/>
      <c r="F19" s="170"/>
      <c r="G19" s="77"/>
      <c r="I19" s="78"/>
      <c r="J19" s="78"/>
      <c r="K19" s="78"/>
    </row>
    <row r="20" spans="1:11" s="76" customFormat="1" ht="24" customHeight="1">
      <c r="A20" s="74"/>
      <c r="B20" s="166">
        <v>4260</v>
      </c>
      <c r="C20" s="210" t="s">
        <v>237</v>
      </c>
      <c r="D20" s="16"/>
      <c r="E20" s="16"/>
      <c r="F20" s="170"/>
      <c r="G20" s="77"/>
      <c r="I20" s="78"/>
      <c r="J20" s="78"/>
      <c r="K20" s="78"/>
    </row>
    <row r="21" spans="1:11" s="76" customFormat="1" ht="24" customHeight="1">
      <c r="A21" s="74"/>
      <c r="B21" s="166">
        <v>4270</v>
      </c>
      <c r="C21" s="210" t="s">
        <v>239</v>
      </c>
      <c r="D21" s="16"/>
      <c r="E21" s="16"/>
      <c r="F21" s="170"/>
      <c r="G21" s="77"/>
      <c r="I21" s="78"/>
      <c r="J21" s="78"/>
      <c r="K21" s="78"/>
    </row>
    <row r="22" spans="1:11" s="76" customFormat="1" ht="24" customHeight="1">
      <c r="A22" s="74"/>
      <c r="B22" s="166">
        <v>4280</v>
      </c>
      <c r="C22" s="209" t="s">
        <v>241</v>
      </c>
      <c r="D22" s="16"/>
      <c r="E22" s="16"/>
      <c r="F22" s="170"/>
      <c r="G22" s="77"/>
      <c r="I22" s="78"/>
      <c r="J22" s="78"/>
      <c r="K22" s="78"/>
    </row>
    <row r="23" spans="1:11" s="76" customFormat="1" ht="24" customHeight="1">
      <c r="A23" s="74"/>
      <c r="B23" s="166">
        <v>4300</v>
      </c>
      <c r="C23" s="210" t="s">
        <v>243</v>
      </c>
      <c r="D23" s="16"/>
      <c r="E23" s="16"/>
      <c r="F23" s="170"/>
      <c r="G23" s="77"/>
      <c r="I23" s="78"/>
      <c r="J23" s="78"/>
      <c r="K23" s="78"/>
    </row>
    <row r="24" spans="1:11" s="76" customFormat="1" ht="24" customHeight="1">
      <c r="A24" s="74"/>
      <c r="B24" s="166">
        <v>4350</v>
      </c>
      <c r="C24" s="210" t="s">
        <v>319</v>
      </c>
      <c r="D24" s="16"/>
      <c r="E24" s="16"/>
      <c r="F24" s="170"/>
      <c r="G24" s="77"/>
      <c r="I24" s="78"/>
      <c r="J24" s="78"/>
      <c r="K24" s="78"/>
    </row>
    <row r="25" spans="1:11" s="76" customFormat="1" ht="47.25" customHeight="1">
      <c r="A25" s="74"/>
      <c r="B25" s="166">
        <v>4370</v>
      </c>
      <c r="C25" s="212" t="s">
        <v>249</v>
      </c>
      <c r="D25" s="16"/>
      <c r="E25" s="16"/>
      <c r="F25" s="170"/>
      <c r="G25" s="77"/>
      <c r="I25" s="78"/>
      <c r="J25" s="78"/>
      <c r="K25" s="78"/>
    </row>
    <row r="26" spans="1:11" s="271" customFormat="1" ht="24" customHeight="1">
      <c r="A26" s="48"/>
      <c r="B26" s="166">
        <v>4410</v>
      </c>
      <c r="C26" s="210" t="s">
        <v>251</v>
      </c>
      <c r="D26" s="16"/>
      <c r="E26" s="16"/>
      <c r="F26" s="278"/>
      <c r="G26" s="272"/>
      <c r="I26" s="273"/>
      <c r="J26" s="273"/>
      <c r="K26" s="273"/>
    </row>
    <row r="27" spans="1:11" s="271" customFormat="1" ht="24" customHeight="1">
      <c r="A27" s="48"/>
      <c r="B27" s="166">
        <v>4430</v>
      </c>
      <c r="C27" s="210" t="s">
        <v>253</v>
      </c>
      <c r="D27" s="16"/>
      <c r="E27" s="16"/>
      <c r="F27" s="278"/>
      <c r="G27" s="272"/>
      <c r="I27" s="273"/>
      <c r="J27" s="273"/>
      <c r="K27" s="273"/>
    </row>
    <row r="28" spans="1:11" s="285" customFormat="1" ht="27.75" customHeight="1">
      <c r="A28" s="282"/>
      <c r="B28" s="166">
        <v>4440</v>
      </c>
      <c r="C28" s="367" t="s">
        <v>255</v>
      </c>
      <c r="D28" s="16"/>
      <c r="E28" s="16"/>
      <c r="F28" s="283"/>
      <c r="G28" s="284"/>
      <c r="I28" s="286"/>
      <c r="J28" s="286"/>
      <c r="K28" s="286"/>
    </row>
    <row r="29" spans="1:11" s="76" customFormat="1" ht="33" customHeight="1">
      <c r="A29" s="74"/>
      <c r="B29" s="166">
        <v>4700</v>
      </c>
      <c r="C29" s="209" t="s">
        <v>264</v>
      </c>
      <c r="D29" s="16"/>
      <c r="E29" s="16"/>
      <c r="F29" s="170"/>
      <c r="G29" s="77"/>
      <c r="I29" s="78"/>
      <c r="J29" s="78"/>
      <c r="K29" s="78"/>
    </row>
    <row r="30" spans="1:6" ht="29.25" customHeight="1">
      <c r="A30" s="540" t="s">
        <v>39</v>
      </c>
      <c r="B30" s="541"/>
      <c r="C30" s="542"/>
      <c r="D30" s="40">
        <f>D8</f>
        <v>0</v>
      </c>
      <c r="E30" s="40">
        <f>E8</f>
        <v>0</v>
      </c>
      <c r="F30" s="40"/>
    </row>
    <row r="31" ht="38.25" customHeight="1"/>
    <row r="32" ht="23.25" customHeight="1"/>
    <row r="33" spans="1:6" ht="30" customHeight="1">
      <c r="A33" s="487" t="s">
        <v>102</v>
      </c>
      <c r="B33" s="487"/>
      <c r="C33" s="487"/>
      <c r="D33" s="487"/>
      <c r="E33" s="487"/>
      <c r="F33" s="487"/>
    </row>
    <row r="35" spans="1:6" ht="64.5" customHeight="1">
      <c r="A35" s="214" t="s">
        <v>0</v>
      </c>
      <c r="B35" s="208" t="s">
        <v>13</v>
      </c>
      <c r="C35" s="208" t="s">
        <v>38</v>
      </c>
      <c r="D35" s="156" t="s">
        <v>484</v>
      </c>
      <c r="E35" s="420" t="s">
        <v>488</v>
      </c>
      <c r="F35" s="254" t="s">
        <v>268</v>
      </c>
    </row>
    <row r="36" spans="1:6" s="87" customFormat="1" ht="21" customHeight="1">
      <c r="A36" s="100" t="s">
        <v>3</v>
      </c>
      <c r="B36" s="483" t="s">
        <v>76</v>
      </c>
      <c r="C36" s="483"/>
      <c r="D36" s="21">
        <f>SUM(D37:D41)</f>
        <v>0</v>
      </c>
      <c r="E36" s="21">
        <f>SUM(E37:E41)</f>
        <v>0</v>
      </c>
      <c r="F36" s="198"/>
    </row>
    <row r="37" spans="1:6" ht="23.25" customHeight="1">
      <c r="A37" s="33"/>
      <c r="B37" s="32" t="s">
        <v>25</v>
      </c>
      <c r="C37" s="45" t="s">
        <v>26</v>
      </c>
      <c r="D37" s="46">
        <v>0</v>
      </c>
      <c r="E37" s="46">
        <v>0</v>
      </c>
      <c r="F37" s="168"/>
    </row>
    <row r="38" spans="1:6" ht="97.5" customHeight="1">
      <c r="A38" s="33"/>
      <c r="B38" s="32" t="s">
        <v>15</v>
      </c>
      <c r="C38" s="20" t="s">
        <v>46</v>
      </c>
      <c r="D38" s="46">
        <v>0</v>
      </c>
      <c r="E38" s="46">
        <v>0</v>
      </c>
      <c r="F38" s="167"/>
    </row>
    <row r="39" spans="1:6" ht="22.5" customHeight="1">
      <c r="A39" s="33"/>
      <c r="B39" s="43" t="s">
        <v>16</v>
      </c>
      <c r="C39" s="44" t="s">
        <v>17</v>
      </c>
      <c r="D39" s="46">
        <v>0</v>
      </c>
      <c r="E39" s="46">
        <v>0</v>
      </c>
      <c r="F39" s="167"/>
    </row>
    <row r="40" spans="1:6" ht="22.5" customHeight="1">
      <c r="A40" s="33"/>
      <c r="B40" s="32" t="s">
        <v>23</v>
      </c>
      <c r="C40" s="18" t="s">
        <v>24</v>
      </c>
      <c r="D40" s="46">
        <v>0</v>
      </c>
      <c r="E40" s="46">
        <v>0</v>
      </c>
      <c r="F40" s="167"/>
    </row>
    <row r="41" spans="1:6" ht="22.5" customHeight="1">
      <c r="A41" s="33"/>
      <c r="B41" s="32" t="s">
        <v>18</v>
      </c>
      <c r="C41" s="15" t="s">
        <v>19</v>
      </c>
      <c r="D41" s="46">
        <v>0</v>
      </c>
      <c r="E41" s="46">
        <v>0</v>
      </c>
      <c r="F41" s="167"/>
    </row>
    <row r="42" spans="1:6" ht="27" customHeight="1">
      <c r="A42" s="537" t="s">
        <v>12</v>
      </c>
      <c r="B42" s="537"/>
      <c r="C42" s="537"/>
      <c r="D42" s="27">
        <f>D36</f>
        <v>0</v>
      </c>
      <c r="E42" s="27">
        <f>E36</f>
        <v>0</v>
      </c>
      <c r="F42" s="280"/>
    </row>
    <row r="43" spans="1:6" s="316" customFormat="1" ht="27" customHeight="1">
      <c r="A43" s="313"/>
      <c r="B43" s="313"/>
      <c r="C43" s="313"/>
      <c r="D43" s="314"/>
      <c r="E43" s="314"/>
      <c r="F43" s="315"/>
    </row>
    <row r="44" spans="1:8" s="6" customFormat="1" ht="44.25" customHeight="1">
      <c r="A44" s="462" t="s">
        <v>512</v>
      </c>
      <c r="B44" s="462"/>
      <c r="C44" s="462"/>
      <c r="D44" s="462"/>
      <c r="E44" s="462"/>
      <c r="F44" s="462"/>
      <c r="G44" s="281"/>
      <c r="H44" s="281"/>
    </row>
    <row r="45" spans="1:5" s="6" customFormat="1" ht="12.75" customHeight="1">
      <c r="A45" s="173"/>
      <c r="B45" s="174"/>
      <c r="C45" s="175"/>
      <c r="D45" s="176"/>
      <c r="E45" s="176"/>
    </row>
    <row r="46" spans="1:5" s="6" customFormat="1" ht="13.5" customHeight="1">
      <c r="A46" s="463" t="s">
        <v>491</v>
      </c>
      <c r="B46" s="463"/>
      <c r="C46" s="463"/>
      <c r="D46" s="176"/>
      <c r="E46" s="176"/>
    </row>
    <row r="47" spans="1:5" s="6" customFormat="1" ht="12.75" customHeight="1">
      <c r="A47" s="173"/>
      <c r="B47" s="178" t="s">
        <v>272</v>
      </c>
      <c r="C47" s="178"/>
      <c r="D47" s="177"/>
      <c r="E47" s="177"/>
    </row>
  </sheetData>
  <sheetProtection/>
  <mergeCells count="15">
    <mergeCell ref="A1:F1"/>
    <mergeCell ref="A2:F2"/>
    <mergeCell ref="A3:F3"/>
    <mergeCell ref="A5:F5"/>
    <mergeCell ref="G5:J5"/>
    <mergeCell ref="B8:C8"/>
    <mergeCell ref="B9:C9"/>
    <mergeCell ref="B15:C15"/>
    <mergeCell ref="B16:C16"/>
    <mergeCell ref="A30:C30"/>
    <mergeCell ref="A44:F44"/>
    <mergeCell ref="A46:C46"/>
    <mergeCell ref="A33:F33"/>
    <mergeCell ref="B36:C36"/>
    <mergeCell ref="A42:C42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F78"/>
  <sheetViews>
    <sheetView zoomScalePageLayoutView="0" workbookViewId="0" topLeftCell="A28">
      <selection activeCell="B37" sqref="B37:C37"/>
    </sheetView>
  </sheetViews>
  <sheetFormatPr defaultColWidth="9.00390625" defaultRowHeight="15"/>
  <cols>
    <col min="1" max="1" width="4.57421875" style="1" customWidth="1"/>
    <col min="2" max="2" width="9.421875" style="1" customWidth="1"/>
    <col min="3" max="3" width="41.7109375" style="1" customWidth="1"/>
    <col min="4" max="4" width="20.7109375" style="1" customWidth="1"/>
    <col min="5" max="5" width="20.7109375" style="161" customWidth="1"/>
    <col min="6" max="6" width="15.28125" style="1" customWidth="1"/>
    <col min="7" max="16384" width="9.00390625" style="1" customWidth="1"/>
  </cols>
  <sheetData>
    <row r="1" spans="1:6" s="397" customFormat="1" ht="21.75" customHeight="1">
      <c r="A1" s="475" t="s">
        <v>483</v>
      </c>
      <c r="B1" s="475"/>
      <c r="C1" s="475"/>
      <c r="D1" s="475"/>
      <c r="E1" s="475"/>
      <c r="F1" s="475"/>
    </row>
    <row r="2" spans="1:6" s="397" customFormat="1" ht="21.75" customHeight="1">
      <c r="A2" s="475" t="s">
        <v>426</v>
      </c>
      <c r="B2" s="475"/>
      <c r="C2" s="475"/>
      <c r="D2" s="475"/>
      <c r="E2" s="475"/>
      <c r="F2" s="475"/>
    </row>
    <row r="3" spans="1:6" s="397" customFormat="1" ht="21.75" customHeight="1">
      <c r="A3" s="476" t="s">
        <v>417</v>
      </c>
      <c r="B3" s="476"/>
      <c r="C3" s="476"/>
      <c r="D3" s="476"/>
      <c r="E3" s="476"/>
      <c r="F3" s="476"/>
    </row>
    <row r="4" spans="1:6" s="397" customFormat="1" ht="15" customHeight="1">
      <c r="A4" s="399"/>
      <c r="B4" s="399"/>
      <c r="C4" s="399"/>
      <c r="D4" s="399"/>
      <c r="E4" s="399"/>
      <c r="F4" s="399"/>
    </row>
    <row r="5" spans="1:6" ht="30" customHeight="1">
      <c r="A5" s="487" t="s">
        <v>1</v>
      </c>
      <c r="B5" s="487"/>
      <c r="C5" s="487"/>
      <c r="D5" s="487"/>
      <c r="E5" s="487"/>
      <c r="F5" s="487"/>
    </row>
    <row r="6" spans="1:4" ht="18" customHeight="1">
      <c r="A6" s="11"/>
      <c r="B6" s="11"/>
      <c r="C6" s="11"/>
      <c r="D6" s="12"/>
    </row>
    <row r="7" spans="1:6" ht="69" customHeight="1">
      <c r="A7" s="152" t="s">
        <v>0</v>
      </c>
      <c r="B7" s="194" t="s">
        <v>223</v>
      </c>
      <c r="C7" s="362" t="s">
        <v>1</v>
      </c>
      <c r="D7" s="156" t="s">
        <v>484</v>
      </c>
      <c r="E7" s="420" t="s">
        <v>488</v>
      </c>
      <c r="F7" s="162" t="s">
        <v>268</v>
      </c>
    </row>
    <row r="8" spans="1:6" ht="32.25" customHeight="1">
      <c r="A8" s="108" t="s">
        <v>3</v>
      </c>
      <c r="B8" s="483" t="s">
        <v>68</v>
      </c>
      <c r="C8" s="483"/>
      <c r="D8" s="153">
        <f>D9+D15+D16+D34+D35+D36+D37+D38</f>
        <v>0</v>
      </c>
      <c r="E8" s="418">
        <f>E9+E15+E16+E34+E35+E36+E37+E38</f>
        <v>0</v>
      </c>
      <c r="F8" s="153"/>
    </row>
    <row r="9" spans="1:6" s="55" customFormat="1" ht="21.75" customHeight="1">
      <c r="A9" s="216" t="s">
        <v>4</v>
      </c>
      <c r="B9" s="543" t="s">
        <v>513</v>
      </c>
      <c r="C9" s="544"/>
      <c r="D9" s="28">
        <f>D10+D11+D12</f>
        <v>0</v>
      </c>
      <c r="E9" s="28">
        <f>E10+E11+E12</f>
        <v>0</v>
      </c>
      <c r="F9" s="422"/>
    </row>
    <row r="10" spans="1:6" s="55" customFormat="1" ht="21.75" customHeight="1">
      <c r="A10" s="48"/>
      <c r="B10" s="48">
        <v>4010</v>
      </c>
      <c r="C10" s="107" t="s">
        <v>225</v>
      </c>
      <c r="D10" s="16"/>
      <c r="E10" s="16"/>
      <c r="F10" s="169"/>
    </row>
    <row r="11" spans="1:6" s="55" customFormat="1" ht="21.75" customHeight="1">
      <c r="A11" s="48"/>
      <c r="B11" s="48">
        <v>4040</v>
      </c>
      <c r="C11" s="107" t="s">
        <v>226</v>
      </c>
      <c r="D11" s="16"/>
      <c r="E11" s="16"/>
      <c r="F11" s="169"/>
    </row>
    <row r="12" spans="1:6" s="55" customFormat="1" ht="21.75" customHeight="1">
      <c r="A12" s="48"/>
      <c r="B12" s="48">
        <v>4170</v>
      </c>
      <c r="C12" s="105" t="s">
        <v>227</v>
      </c>
      <c r="D12" s="16"/>
      <c r="E12" s="16"/>
      <c r="F12" s="169"/>
    </row>
    <row r="13" spans="1:6" s="55" customFormat="1" ht="21.75" customHeight="1">
      <c r="A13" s="559"/>
      <c r="B13" s="48">
        <v>4110</v>
      </c>
      <c r="C13" s="29" t="s">
        <v>283</v>
      </c>
      <c r="D13" s="16"/>
      <c r="E13" s="16"/>
      <c r="F13" s="169"/>
    </row>
    <row r="14" spans="1:6" s="55" customFormat="1" ht="21.75" customHeight="1">
      <c r="A14" s="559"/>
      <c r="B14" s="48">
        <v>4120</v>
      </c>
      <c r="C14" s="29" t="s">
        <v>229</v>
      </c>
      <c r="D14" s="16"/>
      <c r="E14" s="16"/>
      <c r="F14" s="169"/>
    </row>
    <row r="15" spans="1:6" s="55" customFormat="1" ht="30" customHeight="1">
      <c r="A15" s="216" t="s">
        <v>9</v>
      </c>
      <c r="B15" s="473" t="s">
        <v>48</v>
      </c>
      <c r="C15" s="474"/>
      <c r="D15" s="28"/>
      <c r="E15" s="28"/>
      <c r="F15" s="422"/>
    </row>
    <row r="16" spans="1:6" s="55" customFormat="1" ht="35.25" customHeight="1">
      <c r="A16" s="216" t="s">
        <v>10</v>
      </c>
      <c r="B16" s="534" t="s">
        <v>49</v>
      </c>
      <c r="C16" s="535"/>
      <c r="D16" s="28"/>
      <c r="E16" s="28">
        <f>SUM(E17:E33)</f>
        <v>0</v>
      </c>
      <c r="F16" s="422"/>
    </row>
    <row r="17" spans="1:6" s="157" customFormat="1" ht="21.75" customHeight="1">
      <c r="A17" s="559"/>
      <c r="B17" s="158" t="s">
        <v>232</v>
      </c>
      <c r="C17" s="366" t="s">
        <v>233</v>
      </c>
      <c r="D17" s="163"/>
      <c r="E17" s="163"/>
      <c r="F17" s="171"/>
    </row>
    <row r="18" spans="1:6" s="157" customFormat="1" ht="27" customHeight="1">
      <c r="A18" s="559"/>
      <c r="B18" s="158" t="s">
        <v>234</v>
      </c>
      <c r="C18" s="367" t="s">
        <v>265</v>
      </c>
      <c r="D18" s="163"/>
      <c r="E18" s="163"/>
      <c r="F18" s="171"/>
    </row>
    <row r="19" spans="1:6" s="157" customFormat="1" ht="21.75" customHeight="1">
      <c r="A19" s="559"/>
      <c r="B19" s="158" t="s">
        <v>236</v>
      </c>
      <c r="C19" s="366" t="s">
        <v>237</v>
      </c>
      <c r="D19" s="163"/>
      <c r="E19" s="163"/>
      <c r="F19" s="171"/>
    </row>
    <row r="20" spans="1:6" s="157" customFormat="1" ht="21.75" customHeight="1">
      <c r="A20" s="559"/>
      <c r="B20" s="158" t="s">
        <v>238</v>
      </c>
      <c r="C20" s="366" t="s">
        <v>239</v>
      </c>
      <c r="D20" s="163"/>
      <c r="E20" s="163"/>
      <c r="F20" s="171"/>
    </row>
    <row r="21" spans="1:6" s="157" customFormat="1" ht="21.75" customHeight="1">
      <c r="A21" s="559"/>
      <c r="B21" s="158" t="s">
        <v>240</v>
      </c>
      <c r="C21" s="366" t="s">
        <v>241</v>
      </c>
      <c r="D21" s="163"/>
      <c r="E21" s="163"/>
      <c r="F21" s="171"/>
    </row>
    <row r="22" spans="1:6" s="157" customFormat="1" ht="21.75" customHeight="1">
      <c r="A22" s="559"/>
      <c r="B22" s="158" t="s">
        <v>242</v>
      </c>
      <c r="C22" s="366" t="s">
        <v>243</v>
      </c>
      <c r="D22" s="163"/>
      <c r="E22" s="163"/>
      <c r="F22" s="171"/>
    </row>
    <row r="23" spans="1:6" s="157" customFormat="1" ht="21.75" customHeight="1">
      <c r="A23" s="559"/>
      <c r="B23" s="158" t="s">
        <v>244</v>
      </c>
      <c r="C23" s="368" t="s">
        <v>245</v>
      </c>
      <c r="D23" s="163"/>
      <c r="E23" s="163"/>
      <c r="F23" s="171"/>
    </row>
    <row r="24" spans="1:6" s="157" customFormat="1" ht="45.75" customHeight="1">
      <c r="A24" s="559"/>
      <c r="B24" s="158" t="s">
        <v>246</v>
      </c>
      <c r="C24" s="369" t="s">
        <v>247</v>
      </c>
      <c r="D24" s="163"/>
      <c r="E24" s="163"/>
      <c r="F24" s="171"/>
    </row>
    <row r="25" spans="1:6" s="157" customFormat="1" ht="42" customHeight="1">
      <c r="A25" s="559"/>
      <c r="B25" s="158" t="s">
        <v>248</v>
      </c>
      <c r="C25" s="369" t="s">
        <v>249</v>
      </c>
      <c r="D25" s="163"/>
      <c r="E25" s="163"/>
      <c r="F25" s="171"/>
    </row>
    <row r="26" spans="1:6" s="157" customFormat="1" ht="21.75" customHeight="1">
      <c r="A26" s="559"/>
      <c r="B26" s="158" t="s">
        <v>250</v>
      </c>
      <c r="C26" s="366" t="s">
        <v>251</v>
      </c>
      <c r="D26" s="163"/>
      <c r="E26" s="163"/>
      <c r="F26" s="171"/>
    </row>
    <row r="27" spans="1:6" s="157" customFormat="1" ht="21.75" customHeight="1">
      <c r="A27" s="559"/>
      <c r="B27" s="158" t="s">
        <v>252</v>
      </c>
      <c r="C27" s="366" t="s">
        <v>253</v>
      </c>
      <c r="D27" s="163"/>
      <c r="E27" s="163"/>
      <c r="F27" s="171"/>
    </row>
    <row r="28" spans="1:6" s="157" customFormat="1" ht="27.75" customHeight="1">
      <c r="A28" s="559"/>
      <c r="B28" s="158" t="s">
        <v>254</v>
      </c>
      <c r="C28" s="367" t="s">
        <v>255</v>
      </c>
      <c r="D28" s="163"/>
      <c r="E28" s="163"/>
      <c r="F28" s="182"/>
    </row>
    <row r="29" spans="1:6" s="157" customFormat="1" ht="21.75" customHeight="1">
      <c r="A29" s="559"/>
      <c r="B29" s="158" t="s">
        <v>256</v>
      </c>
      <c r="C29" s="366" t="s">
        <v>257</v>
      </c>
      <c r="D29" s="163"/>
      <c r="E29" s="163"/>
      <c r="F29" s="171"/>
    </row>
    <row r="30" spans="1:6" s="157" customFormat="1" ht="21.75" customHeight="1">
      <c r="A30" s="559"/>
      <c r="B30" s="158" t="s">
        <v>258</v>
      </c>
      <c r="C30" s="366" t="s">
        <v>24</v>
      </c>
      <c r="D30" s="163"/>
      <c r="E30" s="163"/>
      <c r="F30" s="171"/>
    </row>
    <row r="31" spans="1:6" s="157" customFormat="1" ht="27.75" customHeight="1">
      <c r="A31" s="559"/>
      <c r="B31" s="158" t="s">
        <v>259</v>
      </c>
      <c r="C31" s="366" t="s">
        <v>260</v>
      </c>
      <c r="D31" s="163"/>
      <c r="E31" s="163"/>
      <c r="F31" s="171"/>
    </row>
    <row r="32" spans="1:6" s="157" customFormat="1" ht="30" customHeight="1">
      <c r="A32" s="559"/>
      <c r="B32" s="158" t="s">
        <v>261</v>
      </c>
      <c r="C32" s="366" t="s">
        <v>262</v>
      </c>
      <c r="D32" s="163"/>
      <c r="E32" s="163"/>
      <c r="F32" s="171"/>
    </row>
    <row r="33" spans="1:6" s="157" customFormat="1" ht="32.25" customHeight="1">
      <c r="A33" s="559"/>
      <c r="B33" s="158" t="s">
        <v>263</v>
      </c>
      <c r="C33" s="366" t="s">
        <v>264</v>
      </c>
      <c r="D33" s="163"/>
      <c r="E33" s="163"/>
      <c r="F33" s="171"/>
    </row>
    <row r="34" spans="1:6" s="55" customFormat="1" ht="18" customHeight="1">
      <c r="A34" s="216" t="s">
        <v>11</v>
      </c>
      <c r="B34" s="543" t="s">
        <v>61</v>
      </c>
      <c r="C34" s="544"/>
      <c r="D34" s="28">
        <v>0</v>
      </c>
      <c r="E34" s="28">
        <v>0</v>
      </c>
      <c r="F34" s="422"/>
    </row>
    <row r="35" spans="1:6" s="55" customFormat="1" ht="60.75" customHeight="1">
      <c r="A35" s="216" t="s">
        <v>29</v>
      </c>
      <c r="B35" s="529" t="s">
        <v>423</v>
      </c>
      <c r="C35" s="530"/>
      <c r="D35" s="28">
        <v>0</v>
      </c>
      <c r="E35" s="28">
        <v>0</v>
      </c>
      <c r="F35" s="422"/>
    </row>
    <row r="36" spans="1:6" s="55" customFormat="1" ht="24" customHeight="1">
      <c r="A36" s="216" t="s">
        <v>41</v>
      </c>
      <c r="B36" s="508" t="s">
        <v>93</v>
      </c>
      <c r="C36" s="509"/>
      <c r="D36" s="28">
        <v>0</v>
      </c>
      <c r="E36" s="28">
        <v>0</v>
      </c>
      <c r="F36" s="422"/>
    </row>
    <row r="37" spans="1:6" s="55" customFormat="1" ht="24" customHeight="1">
      <c r="A37" s="216" t="s">
        <v>42</v>
      </c>
      <c r="B37" s="508" t="s">
        <v>54</v>
      </c>
      <c r="C37" s="509"/>
      <c r="D37" s="28">
        <v>0</v>
      </c>
      <c r="E37" s="28">
        <v>0</v>
      </c>
      <c r="F37" s="422"/>
    </row>
    <row r="38" spans="1:6" s="55" customFormat="1" ht="24" customHeight="1">
      <c r="A38" s="216" t="s">
        <v>43</v>
      </c>
      <c r="B38" s="508" t="s">
        <v>50</v>
      </c>
      <c r="C38" s="509"/>
      <c r="D38" s="28">
        <f>D39+D51+D52+D50</f>
        <v>0</v>
      </c>
      <c r="E38" s="28">
        <f>E39+E51+E52+E50</f>
        <v>0</v>
      </c>
      <c r="F38" s="422"/>
    </row>
    <row r="39" spans="1:6" s="55" customFormat="1" ht="24.75" customHeight="1">
      <c r="A39" s="48" t="s">
        <v>6</v>
      </c>
      <c r="B39" s="563" t="s">
        <v>94</v>
      </c>
      <c r="C39" s="564"/>
      <c r="D39" s="16">
        <f>D41+D45+D47+D49</f>
        <v>0</v>
      </c>
      <c r="E39" s="16">
        <f>E41+E45+E47+E49</f>
        <v>0</v>
      </c>
      <c r="F39" s="169"/>
    </row>
    <row r="40" spans="1:6" s="55" customFormat="1" ht="38.25" customHeight="1">
      <c r="A40" s="48"/>
      <c r="B40" s="48">
        <v>6050</v>
      </c>
      <c r="C40" s="30" t="s">
        <v>266</v>
      </c>
      <c r="D40" s="16">
        <v>0</v>
      </c>
      <c r="E40" s="16">
        <v>0</v>
      </c>
      <c r="F40" s="169"/>
    </row>
    <row r="41" spans="1:6" s="383" customFormat="1" ht="45.75" customHeight="1">
      <c r="A41" s="381"/>
      <c r="B41" s="381" t="s">
        <v>4</v>
      </c>
      <c r="C41" s="387" t="s">
        <v>386</v>
      </c>
      <c r="D41" s="389">
        <v>0</v>
      </c>
      <c r="E41" s="389">
        <v>0</v>
      </c>
      <c r="F41" s="382"/>
    </row>
    <row r="42" spans="1:6" s="383" customFormat="1" ht="58.5" customHeight="1">
      <c r="A42" s="381"/>
      <c r="B42" s="381" t="s">
        <v>5</v>
      </c>
      <c r="C42" s="388" t="s">
        <v>424</v>
      </c>
      <c r="D42" s="389">
        <v>0</v>
      </c>
      <c r="E42" s="389">
        <v>0</v>
      </c>
      <c r="F42" s="384"/>
    </row>
    <row r="43" spans="1:6" s="383" customFormat="1" ht="30" customHeight="1">
      <c r="A43" s="381"/>
      <c r="B43" s="381"/>
      <c r="C43" s="387" t="s">
        <v>387</v>
      </c>
      <c r="D43" s="389">
        <v>0</v>
      </c>
      <c r="E43" s="389">
        <v>0</v>
      </c>
      <c r="F43" s="382"/>
    </row>
    <row r="44" spans="1:6" s="383" customFormat="1" ht="27.75" customHeight="1">
      <c r="A44" s="381"/>
      <c r="B44" s="381"/>
      <c r="C44" s="387" t="s">
        <v>388</v>
      </c>
      <c r="D44" s="389">
        <v>0</v>
      </c>
      <c r="E44" s="389">
        <v>0</v>
      </c>
      <c r="F44" s="382"/>
    </row>
    <row r="45" spans="1:6" s="383" customFormat="1" ht="52.5" customHeight="1">
      <c r="A45" s="381"/>
      <c r="B45" s="381" t="s">
        <v>9</v>
      </c>
      <c r="C45" s="387" t="s">
        <v>389</v>
      </c>
      <c r="D45" s="389">
        <v>0</v>
      </c>
      <c r="E45" s="389">
        <v>0</v>
      </c>
      <c r="F45" s="382"/>
    </row>
    <row r="46" spans="1:6" s="383" customFormat="1" ht="72.75" customHeight="1">
      <c r="A46" s="381"/>
      <c r="B46" s="381" t="s">
        <v>5</v>
      </c>
      <c r="C46" s="387" t="s">
        <v>390</v>
      </c>
      <c r="D46" s="389">
        <v>0</v>
      </c>
      <c r="E46" s="389">
        <v>0</v>
      </c>
      <c r="F46" s="382"/>
    </row>
    <row r="47" spans="1:6" s="383" customFormat="1" ht="44.25" customHeight="1">
      <c r="A47" s="385"/>
      <c r="B47" s="385" t="s">
        <v>10</v>
      </c>
      <c r="C47" s="387" t="s">
        <v>391</v>
      </c>
      <c r="D47" s="389">
        <v>0</v>
      </c>
      <c r="E47" s="389">
        <v>0</v>
      </c>
      <c r="F47" s="386"/>
    </row>
    <row r="48" spans="1:6" s="383" customFormat="1" ht="39.75" customHeight="1">
      <c r="A48" s="385"/>
      <c r="B48" s="385" t="s">
        <v>5</v>
      </c>
      <c r="C48" s="387" t="s">
        <v>392</v>
      </c>
      <c r="D48" s="389">
        <v>0</v>
      </c>
      <c r="E48" s="389">
        <v>0</v>
      </c>
      <c r="F48" s="386"/>
    </row>
    <row r="49" spans="1:6" s="383" customFormat="1" ht="34.5" customHeight="1">
      <c r="A49" s="385"/>
      <c r="B49" s="385" t="s">
        <v>11</v>
      </c>
      <c r="C49" s="387" t="s">
        <v>393</v>
      </c>
      <c r="D49" s="389">
        <v>0</v>
      </c>
      <c r="E49" s="389">
        <v>0</v>
      </c>
      <c r="F49" s="386"/>
    </row>
    <row r="50" spans="1:6" s="55" customFormat="1" ht="24" customHeight="1">
      <c r="A50" s="33" t="s">
        <v>7</v>
      </c>
      <c r="B50" s="33"/>
      <c r="C50" s="29" t="s">
        <v>217</v>
      </c>
      <c r="D50" s="16">
        <v>0</v>
      </c>
      <c r="E50" s="16">
        <v>0</v>
      </c>
      <c r="F50" s="169"/>
    </row>
    <row r="51" spans="1:6" s="68" customFormat="1" ht="24" customHeight="1">
      <c r="A51" s="33" t="s">
        <v>8</v>
      </c>
      <c r="B51" s="33"/>
      <c r="C51" s="29" t="s">
        <v>95</v>
      </c>
      <c r="D51" s="16">
        <v>0</v>
      </c>
      <c r="E51" s="16">
        <v>0</v>
      </c>
      <c r="F51" s="172"/>
    </row>
    <row r="52" spans="1:6" s="68" customFormat="1" ht="34.5" customHeight="1">
      <c r="A52" s="33" t="s">
        <v>216</v>
      </c>
      <c r="B52" s="33"/>
      <c r="C52" s="30" t="s">
        <v>96</v>
      </c>
      <c r="D52" s="16">
        <v>0</v>
      </c>
      <c r="E52" s="16">
        <v>0</v>
      </c>
      <c r="F52" s="172"/>
    </row>
    <row r="53" spans="1:6" ht="29.25" customHeight="1">
      <c r="A53" s="108" t="s">
        <v>20</v>
      </c>
      <c r="B53" s="108"/>
      <c r="C53" s="371" t="s">
        <v>69</v>
      </c>
      <c r="D53" s="144">
        <f>SUM(D55)</f>
        <v>0</v>
      </c>
      <c r="E53" s="144">
        <f>SUM(E55)</f>
        <v>0</v>
      </c>
      <c r="F53" s="144"/>
    </row>
    <row r="54" spans="1:6" ht="29.25" customHeight="1">
      <c r="A54" s="560" t="s">
        <v>368</v>
      </c>
      <c r="B54" s="561"/>
      <c r="C54" s="561"/>
      <c r="D54" s="561"/>
      <c r="E54" s="561"/>
      <c r="F54" s="562"/>
    </row>
    <row r="55" spans="1:6" s="292" customFormat="1" ht="29.25" customHeight="1">
      <c r="A55" s="419" t="s">
        <v>4</v>
      </c>
      <c r="B55" s="534" t="s">
        <v>49</v>
      </c>
      <c r="C55" s="535"/>
      <c r="D55" s="28">
        <v>0</v>
      </c>
      <c r="E55" s="28">
        <f>SUM(E56:E56)</f>
        <v>0</v>
      </c>
      <c r="F55" s="433"/>
    </row>
    <row r="56" spans="1:6" ht="29.25" customHeight="1">
      <c r="A56" s="33"/>
      <c r="B56" s="166">
        <v>4300</v>
      </c>
      <c r="C56" s="366" t="s">
        <v>243</v>
      </c>
      <c r="D56" s="16"/>
      <c r="E56" s="16">
        <v>0</v>
      </c>
      <c r="F56" s="168"/>
    </row>
    <row r="57" spans="1:6" s="72" customFormat="1" ht="27.75" customHeight="1">
      <c r="A57" s="465" t="s">
        <v>12</v>
      </c>
      <c r="B57" s="465"/>
      <c r="C57" s="465"/>
      <c r="D57" s="71">
        <f>D8+D53</f>
        <v>0</v>
      </c>
      <c r="E57" s="71">
        <f>E8+E53</f>
        <v>0</v>
      </c>
      <c r="F57" s="71"/>
    </row>
    <row r="58" spans="1:4" ht="15">
      <c r="A58" s="11"/>
      <c r="B58" s="11"/>
      <c r="C58" s="11"/>
      <c r="D58" s="11"/>
    </row>
    <row r="59" spans="1:4" ht="46.5" customHeight="1">
      <c r="A59" s="11"/>
      <c r="B59" s="11"/>
      <c r="C59" s="11"/>
      <c r="D59" s="11"/>
    </row>
    <row r="60" spans="1:4" ht="51" customHeight="1" hidden="1">
      <c r="A60" s="11"/>
      <c r="B60" s="11"/>
      <c r="C60" s="11"/>
      <c r="D60" s="11"/>
    </row>
    <row r="61" spans="1:6" s="8" customFormat="1" ht="36.75" customHeight="1">
      <c r="A61" s="510" t="s">
        <v>270</v>
      </c>
      <c r="B61" s="511"/>
      <c r="C61" s="511"/>
      <c r="D61" s="511"/>
      <c r="E61" s="511"/>
      <c r="F61" s="512"/>
    </row>
    <row r="62" spans="1:4" ht="15">
      <c r="A62" s="22"/>
      <c r="B62" s="22"/>
      <c r="C62" s="22"/>
      <c r="D62" s="22"/>
    </row>
    <row r="63" spans="1:6" ht="71.25" customHeight="1">
      <c r="A63" s="152" t="s">
        <v>0</v>
      </c>
      <c r="B63" s="401" t="s">
        <v>223</v>
      </c>
      <c r="C63" s="362" t="s">
        <v>38</v>
      </c>
      <c r="D63" s="156" t="s">
        <v>484</v>
      </c>
      <c r="E63" s="156" t="s">
        <v>488</v>
      </c>
      <c r="F63" s="156" t="s">
        <v>268</v>
      </c>
    </row>
    <row r="64" spans="1:6" ht="28.5" customHeight="1">
      <c r="A64" s="23" t="s">
        <v>3</v>
      </c>
      <c r="B64" s="23"/>
      <c r="C64" s="365" t="s">
        <v>68</v>
      </c>
      <c r="D64" s="24">
        <f>SUM(D66+D67+D68+D65)</f>
        <v>0</v>
      </c>
      <c r="E64" s="24">
        <f>SUM(E66+E67+E68+E65)</f>
        <v>0</v>
      </c>
      <c r="F64" s="24"/>
    </row>
    <row r="65" spans="1:6" ht="43.5" customHeight="1">
      <c r="A65" s="33"/>
      <c r="B65" s="32" t="s">
        <v>21</v>
      </c>
      <c r="C65" s="30" t="s">
        <v>79</v>
      </c>
      <c r="D65" s="16"/>
      <c r="E65" s="16"/>
      <c r="F65" s="167"/>
    </row>
    <row r="66" spans="1:6" ht="50.25" customHeight="1">
      <c r="A66" s="33"/>
      <c r="B66" s="32" t="s">
        <v>22</v>
      </c>
      <c r="C66" s="30" t="s">
        <v>475</v>
      </c>
      <c r="D66" s="16"/>
      <c r="E66" s="16"/>
      <c r="F66" s="167"/>
    </row>
    <row r="67" spans="1:6" ht="21" customHeight="1">
      <c r="A67" s="33"/>
      <c r="B67" s="32" t="s">
        <v>23</v>
      </c>
      <c r="C67" s="29" t="s">
        <v>24</v>
      </c>
      <c r="D67" s="16"/>
      <c r="E67" s="16"/>
      <c r="F67" s="167"/>
    </row>
    <row r="68" spans="1:6" ht="21" customHeight="1">
      <c r="A68" s="33"/>
      <c r="B68" s="32" t="s">
        <v>18</v>
      </c>
      <c r="C68" s="29" t="s">
        <v>19</v>
      </c>
      <c r="D68" s="16"/>
      <c r="E68" s="16"/>
      <c r="F68" s="167"/>
    </row>
    <row r="69" spans="1:6" ht="26.25" customHeight="1">
      <c r="A69" s="23" t="s">
        <v>20</v>
      </c>
      <c r="B69" s="23"/>
      <c r="C69" s="365" t="s">
        <v>60</v>
      </c>
      <c r="D69" s="24">
        <f>SUM(D70+D71+D72)</f>
        <v>0</v>
      </c>
      <c r="E69" s="24">
        <f>SUM(E70+E71+E72)</f>
        <v>0</v>
      </c>
      <c r="F69" s="24"/>
    </row>
    <row r="70" spans="1:6" ht="69" customHeight="1">
      <c r="A70" s="33"/>
      <c r="B70" s="32" t="s">
        <v>35</v>
      </c>
      <c r="C70" s="30" t="s">
        <v>36</v>
      </c>
      <c r="D70" s="16"/>
      <c r="E70" s="16"/>
      <c r="F70" s="167"/>
    </row>
    <row r="71" spans="1:6" ht="35.25" customHeight="1">
      <c r="A71" s="33"/>
      <c r="B71" s="32" t="s">
        <v>21</v>
      </c>
      <c r="C71" s="30" t="s">
        <v>79</v>
      </c>
      <c r="D71" s="16"/>
      <c r="E71" s="16"/>
      <c r="F71" s="167"/>
    </row>
    <row r="72" spans="1:6" ht="32.25" customHeight="1">
      <c r="A72" s="33"/>
      <c r="B72" s="32" t="s">
        <v>80</v>
      </c>
      <c r="C72" s="30" t="s">
        <v>269</v>
      </c>
      <c r="D72" s="16"/>
      <c r="E72" s="16"/>
      <c r="F72" s="167"/>
    </row>
    <row r="73" spans="1:6" s="73" customFormat="1" ht="28.5" customHeight="1">
      <c r="A73" s="465" t="s">
        <v>12</v>
      </c>
      <c r="B73" s="465"/>
      <c r="C73" s="465"/>
      <c r="D73" s="71">
        <f>SUM(D64+D69)</f>
        <v>0</v>
      </c>
      <c r="E73" s="71">
        <f>SUM(E64+E69)</f>
        <v>0</v>
      </c>
      <c r="F73" s="71"/>
    </row>
    <row r="75" spans="1:6" s="6" customFormat="1" ht="44.25" customHeight="1">
      <c r="A75" s="462" t="s">
        <v>495</v>
      </c>
      <c r="B75" s="462"/>
      <c r="C75" s="462"/>
      <c r="D75" s="462"/>
      <c r="E75" s="462"/>
      <c r="F75" s="462"/>
    </row>
    <row r="76" spans="1:5" s="6" customFormat="1" ht="12.75" customHeight="1">
      <c r="A76" s="173"/>
      <c r="B76" s="174"/>
      <c r="C76" s="175"/>
      <c r="D76" s="176"/>
      <c r="E76" s="176"/>
    </row>
    <row r="77" spans="1:5" s="6" customFormat="1" ht="13.5" customHeight="1">
      <c r="A77" s="463" t="s">
        <v>491</v>
      </c>
      <c r="B77" s="463"/>
      <c r="C77" s="463"/>
      <c r="D77" s="176"/>
      <c r="E77" s="176"/>
    </row>
    <row r="78" spans="1:5" s="6" customFormat="1" ht="12.75" customHeight="1">
      <c r="A78" s="173"/>
      <c r="B78" s="178" t="s">
        <v>272</v>
      </c>
      <c r="C78" s="178"/>
      <c r="D78" s="177"/>
      <c r="E78" s="177"/>
    </row>
  </sheetData>
  <sheetProtection/>
  <mergeCells count="23">
    <mergeCell ref="A5:F5"/>
    <mergeCell ref="B8:C8"/>
    <mergeCell ref="A3:F3"/>
    <mergeCell ref="A1:F1"/>
    <mergeCell ref="A2:F2"/>
    <mergeCell ref="A13:A14"/>
    <mergeCell ref="A17:A33"/>
    <mergeCell ref="A57:C57"/>
    <mergeCell ref="A61:F61"/>
    <mergeCell ref="A73:C73"/>
    <mergeCell ref="A75:F75"/>
    <mergeCell ref="A77:C77"/>
    <mergeCell ref="A54:F54"/>
    <mergeCell ref="B37:C37"/>
    <mergeCell ref="B38:C38"/>
    <mergeCell ref="B39:C39"/>
    <mergeCell ref="B55:C55"/>
    <mergeCell ref="B15:C15"/>
    <mergeCell ref="B16:C16"/>
    <mergeCell ref="B9:C9"/>
    <mergeCell ref="B34:C34"/>
    <mergeCell ref="B35:C35"/>
    <mergeCell ref="B36:C36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K47"/>
  <sheetViews>
    <sheetView zoomScalePageLayoutView="0" workbookViewId="0" topLeftCell="A40">
      <selection activeCell="A46" sqref="A46:C46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472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85.5" customHeight="1">
      <c r="A7" s="267" t="s">
        <v>0</v>
      </c>
      <c r="B7" s="264" t="s">
        <v>223</v>
      </c>
      <c r="C7" s="266" t="s">
        <v>1</v>
      </c>
      <c r="D7" s="156" t="s">
        <v>484</v>
      </c>
      <c r="E7" s="420" t="s">
        <v>488</v>
      </c>
      <c r="F7" s="270" t="s">
        <v>268</v>
      </c>
      <c r="G7" s="7"/>
    </row>
    <row r="8" spans="1:6" ht="22.5" customHeight="1">
      <c r="A8" s="108" t="s">
        <v>3</v>
      </c>
      <c r="B8" s="483" t="s">
        <v>63</v>
      </c>
      <c r="C8" s="483"/>
      <c r="D8" s="268">
        <f>D9+D15+D16</f>
        <v>0</v>
      </c>
      <c r="E8" s="418">
        <f>E9+E15+E16</f>
        <v>0</v>
      </c>
      <c r="F8" s="268"/>
    </row>
    <row r="9" spans="1:7" s="68" customFormat="1" ht="21.75" customHeight="1">
      <c r="A9" s="419" t="s">
        <v>4</v>
      </c>
      <c r="B9" s="543" t="s">
        <v>486</v>
      </c>
      <c r="C9" s="544"/>
      <c r="D9" s="28">
        <f>D10+D11+D12</f>
        <v>0</v>
      </c>
      <c r="E9" s="28">
        <f>E10+E11+E12</f>
        <v>0</v>
      </c>
      <c r="F9" s="433"/>
      <c r="G9" s="5"/>
    </row>
    <row r="10" spans="1:11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11" s="68" customFormat="1" ht="26.25" customHeight="1">
      <c r="A15" s="419" t="s">
        <v>9</v>
      </c>
      <c r="B15" s="534" t="s">
        <v>48</v>
      </c>
      <c r="C15" s="535"/>
      <c r="D15" s="28"/>
      <c r="E15" s="28"/>
      <c r="F15" s="433"/>
      <c r="G15" s="4"/>
      <c r="K15" s="92"/>
    </row>
    <row r="16" spans="1:11" s="68" customFormat="1" ht="36.75" customHeight="1">
      <c r="A16" s="419" t="s">
        <v>10</v>
      </c>
      <c r="B16" s="534" t="s">
        <v>49</v>
      </c>
      <c r="C16" s="535"/>
      <c r="D16" s="28"/>
      <c r="E16" s="28">
        <f>SUM(E17:E30)</f>
        <v>0</v>
      </c>
      <c r="F16" s="433"/>
      <c r="G16" s="4"/>
      <c r="K16" s="92"/>
    </row>
    <row r="17" spans="1:11" s="76" customFormat="1" ht="19.5" customHeight="1">
      <c r="A17" s="74"/>
      <c r="B17" s="166">
        <v>4210</v>
      </c>
      <c r="C17" s="262" t="s">
        <v>233</v>
      </c>
      <c r="D17" s="16"/>
      <c r="E17" s="16"/>
      <c r="F17" s="170"/>
      <c r="G17" s="77"/>
      <c r="I17" s="78"/>
      <c r="J17" s="78"/>
      <c r="K17" s="78"/>
    </row>
    <row r="18" spans="1:11" s="76" customFormat="1" ht="33" customHeight="1">
      <c r="A18" s="74"/>
      <c r="B18" s="166">
        <v>4240</v>
      </c>
      <c r="C18" s="367" t="s">
        <v>296</v>
      </c>
      <c r="D18" s="16"/>
      <c r="E18" s="16"/>
      <c r="F18" s="170"/>
      <c r="G18" s="77"/>
      <c r="I18" s="78"/>
      <c r="J18" s="78"/>
      <c r="K18" s="78"/>
    </row>
    <row r="19" spans="1:11" s="76" customFormat="1" ht="21.75" customHeight="1">
      <c r="A19" s="74"/>
      <c r="B19" s="166">
        <v>4260</v>
      </c>
      <c r="C19" s="262" t="s">
        <v>237</v>
      </c>
      <c r="D19" s="16"/>
      <c r="E19" s="16"/>
      <c r="F19" s="170"/>
      <c r="G19" s="77"/>
      <c r="I19" s="78"/>
      <c r="J19" s="78"/>
      <c r="K19" s="78"/>
    </row>
    <row r="20" spans="1:11" s="76" customFormat="1" ht="21.75" customHeight="1">
      <c r="A20" s="74"/>
      <c r="B20" s="166">
        <v>4270</v>
      </c>
      <c r="C20" s="262" t="s">
        <v>239</v>
      </c>
      <c r="D20" s="16"/>
      <c r="E20" s="16"/>
      <c r="F20" s="170"/>
      <c r="G20" s="77"/>
      <c r="I20" s="78"/>
      <c r="J20" s="78"/>
      <c r="K20" s="78"/>
    </row>
    <row r="21" spans="1:11" s="76" customFormat="1" ht="21.75" customHeight="1">
      <c r="A21" s="74"/>
      <c r="B21" s="166">
        <v>4280</v>
      </c>
      <c r="C21" s="262" t="s">
        <v>241</v>
      </c>
      <c r="D21" s="16"/>
      <c r="E21" s="16"/>
      <c r="F21" s="170"/>
      <c r="G21" s="77"/>
      <c r="I21" s="78"/>
      <c r="J21" s="78"/>
      <c r="K21" s="78"/>
    </row>
    <row r="22" spans="1:11" s="76" customFormat="1" ht="21.75" customHeight="1">
      <c r="A22" s="74"/>
      <c r="B22" s="166">
        <v>4300</v>
      </c>
      <c r="C22" s="262" t="s">
        <v>243</v>
      </c>
      <c r="D22" s="16"/>
      <c r="E22" s="16"/>
      <c r="F22" s="170"/>
      <c r="G22" s="77"/>
      <c r="I22" s="78"/>
      <c r="J22" s="78"/>
      <c r="K22" s="78"/>
    </row>
    <row r="23" spans="1:11" s="76" customFormat="1" ht="21.75" customHeight="1">
      <c r="A23" s="74"/>
      <c r="B23" s="166">
        <v>4350</v>
      </c>
      <c r="C23" s="262" t="s">
        <v>245</v>
      </c>
      <c r="D23" s="16"/>
      <c r="E23" s="16"/>
      <c r="F23" s="170"/>
      <c r="G23" s="77"/>
      <c r="I23" s="78"/>
      <c r="J23" s="78"/>
      <c r="K23" s="78"/>
    </row>
    <row r="24" spans="1:11" s="271" customFormat="1" ht="45.75" customHeight="1">
      <c r="A24" s="48"/>
      <c r="B24" s="166">
        <v>4370</v>
      </c>
      <c r="C24" s="265" t="s">
        <v>249</v>
      </c>
      <c r="D24" s="16"/>
      <c r="E24" s="16"/>
      <c r="F24" s="278"/>
      <c r="G24" s="272"/>
      <c r="I24" s="273"/>
      <c r="J24" s="273"/>
      <c r="K24" s="273"/>
    </row>
    <row r="25" spans="1:11" s="271" customFormat="1" ht="35.25" customHeight="1">
      <c r="A25" s="48"/>
      <c r="B25" s="166">
        <v>4390</v>
      </c>
      <c r="C25" s="262" t="s">
        <v>306</v>
      </c>
      <c r="D25" s="16"/>
      <c r="E25" s="16"/>
      <c r="F25" s="278"/>
      <c r="G25" s="272"/>
      <c r="I25" s="273"/>
      <c r="J25" s="273"/>
      <c r="K25" s="273"/>
    </row>
    <row r="26" spans="1:11" s="76" customFormat="1" ht="19.5" customHeight="1">
      <c r="A26" s="74"/>
      <c r="B26" s="166">
        <v>4410</v>
      </c>
      <c r="C26" s="262" t="s">
        <v>251</v>
      </c>
      <c r="D26" s="16"/>
      <c r="E26" s="16"/>
      <c r="F26" s="170"/>
      <c r="G26" s="77"/>
      <c r="I26" s="78"/>
      <c r="J26" s="78"/>
      <c r="K26" s="78"/>
    </row>
    <row r="27" spans="1:11" s="76" customFormat="1" ht="19.5" customHeight="1">
      <c r="A27" s="74"/>
      <c r="B27" s="166">
        <v>4430</v>
      </c>
      <c r="C27" s="262" t="s">
        <v>253</v>
      </c>
      <c r="D27" s="16"/>
      <c r="E27" s="16"/>
      <c r="F27" s="170"/>
      <c r="G27" s="77"/>
      <c r="I27" s="78"/>
      <c r="J27" s="78"/>
      <c r="K27" s="78"/>
    </row>
    <row r="28" spans="1:11" s="275" customFormat="1" ht="30" customHeight="1">
      <c r="A28" s="274"/>
      <c r="B28" s="166">
        <v>4440</v>
      </c>
      <c r="C28" s="367" t="s">
        <v>255</v>
      </c>
      <c r="D28" s="16"/>
      <c r="E28" s="16"/>
      <c r="F28" s="279"/>
      <c r="G28" s="276"/>
      <c r="I28" s="277"/>
      <c r="J28" s="277"/>
      <c r="K28" s="277"/>
    </row>
    <row r="29" spans="1:11" s="271" customFormat="1" ht="19.5" customHeight="1">
      <c r="A29" s="48"/>
      <c r="B29" s="166">
        <v>4480</v>
      </c>
      <c r="C29" s="262" t="s">
        <v>257</v>
      </c>
      <c r="D29" s="16"/>
      <c r="E29" s="16"/>
      <c r="F29" s="278"/>
      <c r="G29" s="272"/>
      <c r="I29" s="273"/>
      <c r="J29" s="273"/>
      <c r="K29" s="273"/>
    </row>
    <row r="30" spans="1:11" s="271" customFormat="1" ht="27.75" customHeight="1">
      <c r="A30" s="48"/>
      <c r="B30" s="166">
        <v>4700</v>
      </c>
      <c r="C30" s="262" t="s">
        <v>264</v>
      </c>
      <c r="D30" s="16"/>
      <c r="E30" s="16"/>
      <c r="F30" s="278"/>
      <c r="G30" s="272"/>
      <c r="I30" s="273"/>
      <c r="J30" s="273"/>
      <c r="K30" s="273"/>
    </row>
    <row r="31" spans="1:6" ht="22.5" customHeight="1">
      <c r="A31" s="108" t="s">
        <v>20</v>
      </c>
      <c r="B31" s="538" t="s">
        <v>64</v>
      </c>
      <c r="C31" s="539"/>
      <c r="D31" s="268">
        <f>D32</f>
        <v>0</v>
      </c>
      <c r="E31" s="268">
        <f>E32</f>
        <v>0</v>
      </c>
      <c r="F31" s="268"/>
    </row>
    <row r="32" spans="1:11" s="68" customFormat="1" ht="29.25" customHeight="1">
      <c r="A32" s="419" t="s">
        <v>4</v>
      </c>
      <c r="B32" s="534" t="s">
        <v>49</v>
      </c>
      <c r="C32" s="535"/>
      <c r="D32" s="28"/>
      <c r="E32" s="28">
        <f>SUM(E33:E33)</f>
        <v>0</v>
      </c>
      <c r="F32" s="433"/>
      <c r="G32" s="4"/>
      <c r="K32" s="92"/>
    </row>
    <row r="33" spans="1:11" s="292" customFormat="1" ht="31.5" customHeight="1">
      <c r="A33" s="14"/>
      <c r="B33" s="304" t="s">
        <v>254</v>
      </c>
      <c r="C33" s="303" t="s">
        <v>255</v>
      </c>
      <c r="D33" s="16"/>
      <c r="E33" s="16"/>
      <c r="F33" s="287"/>
      <c r="G33" s="288"/>
      <c r="H33" s="289"/>
      <c r="I33" s="290"/>
      <c r="J33" s="291"/>
      <c r="K33" s="290"/>
    </row>
    <row r="34" spans="1:6" ht="29.25" customHeight="1">
      <c r="A34" s="540" t="s">
        <v>39</v>
      </c>
      <c r="B34" s="541"/>
      <c r="C34" s="542"/>
      <c r="D34" s="305">
        <f>D8+D31</f>
        <v>0</v>
      </c>
      <c r="E34" s="340">
        <f>E8+E31</f>
        <v>0</v>
      </c>
      <c r="F34" s="305"/>
    </row>
    <row r="35" ht="86.25" customHeight="1"/>
    <row r="36" spans="1:6" ht="30" customHeight="1">
      <c r="A36" s="487" t="s">
        <v>102</v>
      </c>
      <c r="B36" s="487"/>
      <c r="C36" s="487"/>
      <c r="D36" s="487"/>
      <c r="E36" s="487"/>
      <c r="F36" s="487"/>
    </row>
    <row r="38" spans="1:6" ht="66.75" customHeight="1">
      <c r="A38" s="267" t="s">
        <v>0</v>
      </c>
      <c r="B38" s="259" t="s">
        <v>13</v>
      </c>
      <c r="C38" s="259" t="s">
        <v>38</v>
      </c>
      <c r="D38" s="156" t="s">
        <v>484</v>
      </c>
      <c r="E38" s="420" t="s">
        <v>488</v>
      </c>
      <c r="F38" s="270" t="s">
        <v>268</v>
      </c>
    </row>
    <row r="39" spans="1:6" s="87" customFormat="1" ht="32.25" customHeight="1">
      <c r="A39" s="100" t="s">
        <v>3</v>
      </c>
      <c r="B39" s="483" t="s">
        <v>63</v>
      </c>
      <c r="C39" s="483"/>
      <c r="D39" s="21">
        <f>SUM(D40:D41)</f>
        <v>0</v>
      </c>
      <c r="E39" s="21">
        <f>SUM(E40:E41)</f>
        <v>0</v>
      </c>
      <c r="F39" s="198"/>
    </row>
    <row r="40" spans="1:6" ht="98.25" customHeight="1">
      <c r="A40" s="33"/>
      <c r="B40" s="32" t="s">
        <v>15</v>
      </c>
      <c r="C40" s="20" t="s">
        <v>46</v>
      </c>
      <c r="D40" s="16">
        <v>0</v>
      </c>
      <c r="E40" s="16">
        <v>0</v>
      </c>
      <c r="F40" s="167"/>
    </row>
    <row r="41" spans="1:6" ht="30" customHeight="1">
      <c r="A41" s="33"/>
      <c r="B41" s="43" t="s">
        <v>16</v>
      </c>
      <c r="C41" s="44" t="s">
        <v>17</v>
      </c>
      <c r="D41" s="16">
        <v>0</v>
      </c>
      <c r="E41" s="16">
        <v>0</v>
      </c>
      <c r="F41" s="167"/>
    </row>
    <row r="42" spans="1:6" ht="27" customHeight="1">
      <c r="A42" s="537" t="s">
        <v>12</v>
      </c>
      <c r="B42" s="537"/>
      <c r="C42" s="537"/>
      <c r="D42" s="27">
        <f>D39</f>
        <v>0</v>
      </c>
      <c r="E42" s="27">
        <f>E39</f>
        <v>0</v>
      </c>
      <c r="F42" s="280"/>
    </row>
    <row r="43" spans="1:6" s="316" customFormat="1" ht="23.25" customHeight="1">
      <c r="A43" s="313"/>
      <c r="B43" s="313"/>
      <c r="C43" s="313"/>
      <c r="D43" s="314"/>
      <c r="E43" s="314"/>
      <c r="F43" s="315"/>
    </row>
    <row r="44" spans="1:8" s="6" customFormat="1" ht="44.25" customHeight="1">
      <c r="A44" s="462" t="s">
        <v>514</v>
      </c>
      <c r="B44" s="462"/>
      <c r="C44" s="462"/>
      <c r="D44" s="462"/>
      <c r="E44" s="462"/>
      <c r="F44" s="462"/>
      <c r="G44" s="281"/>
      <c r="H44" s="281"/>
    </row>
    <row r="45" spans="1:5" s="6" customFormat="1" ht="12.75" customHeight="1">
      <c r="A45" s="173"/>
      <c r="B45" s="174"/>
      <c r="C45" s="175"/>
      <c r="D45" s="176"/>
      <c r="E45" s="176"/>
    </row>
    <row r="46" spans="1:5" s="6" customFormat="1" ht="13.5" customHeight="1">
      <c r="A46" s="463" t="s">
        <v>491</v>
      </c>
      <c r="B46" s="463"/>
      <c r="C46" s="463"/>
      <c r="D46" s="176"/>
      <c r="E46" s="176"/>
    </row>
    <row r="47" spans="1:5" s="6" customFormat="1" ht="12.75" customHeight="1">
      <c r="A47" s="173"/>
      <c r="B47" s="178" t="s">
        <v>272</v>
      </c>
      <c r="C47" s="178"/>
      <c r="D47" s="177"/>
      <c r="E47" s="177"/>
    </row>
  </sheetData>
  <sheetProtection/>
  <mergeCells count="17">
    <mergeCell ref="A44:F44"/>
    <mergeCell ref="A46:C46"/>
    <mergeCell ref="B31:C31"/>
    <mergeCell ref="A5:F5"/>
    <mergeCell ref="A1:F1"/>
    <mergeCell ref="A2:F2"/>
    <mergeCell ref="A3:F3"/>
    <mergeCell ref="G5:J5"/>
    <mergeCell ref="B8:C8"/>
    <mergeCell ref="A34:C34"/>
    <mergeCell ref="A36:F36"/>
    <mergeCell ref="B39:C39"/>
    <mergeCell ref="A42:C42"/>
    <mergeCell ref="B9:C9"/>
    <mergeCell ref="B15:C15"/>
    <mergeCell ref="B16:C16"/>
    <mergeCell ref="B32:C32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J59"/>
  <sheetViews>
    <sheetView zoomScalePageLayoutView="0" workbookViewId="0" topLeftCell="A46">
      <selection activeCell="A58" sqref="A58:C58"/>
    </sheetView>
  </sheetViews>
  <sheetFormatPr defaultColWidth="9.00390625" defaultRowHeight="15"/>
  <cols>
    <col min="1" max="1" width="4.57421875" style="1" customWidth="1"/>
    <col min="2" max="2" width="9.421875" style="1" customWidth="1"/>
    <col min="3" max="3" width="41.7109375" style="1" customWidth="1"/>
    <col min="4" max="4" width="20.7109375" style="1" customWidth="1"/>
    <col min="5" max="5" width="20.7109375" style="161" customWidth="1"/>
    <col min="6" max="6" width="15.28125" style="1" customWidth="1"/>
    <col min="7" max="7" width="9.421875" style="1" customWidth="1"/>
    <col min="8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438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439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6" ht="30" customHeight="1">
      <c r="A5" s="487" t="s">
        <v>1</v>
      </c>
      <c r="B5" s="487"/>
      <c r="C5" s="487"/>
      <c r="D5" s="487"/>
      <c r="E5" s="487"/>
      <c r="F5" s="487"/>
    </row>
    <row r="6" spans="1:4" ht="21" customHeight="1">
      <c r="A6" s="11"/>
      <c r="B6" s="11"/>
      <c r="C6" s="11"/>
      <c r="D6" s="12"/>
    </row>
    <row r="7" spans="1:6" ht="69" customHeight="1">
      <c r="A7" s="185" t="s">
        <v>0</v>
      </c>
      <c r="B7" s="194" t="s">
        <v>223</v>
      </c>
      <c r="C7" s="205" t="s">
        <v>1</v>
      </c>
      <c r="D7" s="156" t="s">
        <v>484</v>
      </c>
      <c r="E7" s="420" t="s">
        <v>488</v>
      </c>
      <c r="F7" s="162" t="s">
        <v>268</v>
      </c>
    </row>
    <row r="8" spans="1:6" ht="32.25" customHeight="1">
      <c r="A8" s="108" t="s">
        <v>3</v>
      </c>
      <c r="B8" s="483" t="s">
        <v>67</v>
      </c>
      <c r="C8" s="483"/>
      <c r="D8" s="192">
        <f>D9+D15+D16+D34+D35+D36+D37+D38</f>
        <v>0</v>
      </c>
      <c r="E8" s="418">
        <f>E9+E15+E16+E34+E35+E36+E37+E38</f>
        <v>0</v>
      </c>
      <c r="F8" s="192"/>
    </row>
    <row r="9" spans="1:6" s="55" customFormat="1" ht="21.75" customHeight="1">
      <c r="A9" s="216" t="s">
        <v>4</v>
      </c>
      <c r="B9" s="543" t="s">
        <v>486</v>
      </c>
      <c r="C9" s="544"/>
      <c r="D9" s="28">
        <f>D10+D11+D12</f>
        <v>0</v>
      </c>
      <c r="E9" s="28">
        <f>E10+E11+E12</f>
        <v>0</v>
      </c>
      <c r="F9" s="422"/>
    </row>
    <row r="10" spans="1:6" s="55" customFormat="1" ht="21.75" customHeight="1">
      <c r="A10" s="48"/>
      <c r="B10" s="48">
        <v>4010</v>
      </c>
      <c r="C10" s="67" t="s">
        <v>225</v>
      </c>
      <c r="D10" s="16"/>
      <c r="E10" s="16"/>
      <c r="F10" s="169"/>
    </row>
    <row r="11" spans="1:6" s="55" customFormat="1" ht="21.75" customHeight="1">
      <c r="A11" s="48"/>
      <c r="B11" s="48">
        <v>4040</v>
      </c>
      <c r="C11" s="67" t="s">
        <v>226</v>
      </c>
      <c r="D11" s="16"/>
      <c r="E11" s="16"/>
      <c r="F11" s="169"/>
    </row>
    <row r="12" spans="1:7" s="55" customFormat="1" ht="21.75" customHeight="1">
      <c r="A12" s="48"/>
      <c r="B12" s="48">
        <v>4170</v>
      </c>
      <c r="C12" s="15" t="s">
        <v>227</v>
      </c>
      <c r="D12" s="16"/>
      <c r="E12" s="16"/>
      <c r="F12" s="169"/>
      <c r="G12" s="351"/>
    </row>
    <row r="13" spans="1:6" s="55" customFormat="1" ht="21.75" customHeight="1">
      <c r="A13" s="559"/>
      <c r="B13" s="48">
        <v>4110</v>
      </c>
      <c r="C13" s="17" t="s">
        <v>283</v>
      </c>
      <c r="D13" s="16"/>
      <c r="E13" s="16"/>
      <c r="F13" s="169"/>
    </row>
    <row r="14" spans="1:6" s="55" customFormat="1" ht="21.75" customHeight="1">
      <c r="A14" s="559"/>
      <c r="B14" s="48">
        <v>4120</v>
      </c>
      <c r="C14" s="17" t="s">
        <v>229</v>
      </c>
      <c r="D14" s="16"/>
      <c r="E14" s="16"/>
      <c r="F14" s="169"/>
    </row>
    <row r="15" spans="1:6" s="55" customFormat="1" ht="30" customHeight="1">
      <c r="A15" s="216" t="s">
        <v>11</v>
      </c>
      <c r="B15" s="473" t="s">
        <v>48</v>
      </c>
      <c r="C15" s="474"/>
      <c r="D15" s="28"/>
      <c r="E15" s="28"/>
      <c r="F15" s="422"/>
    </row>
    <row r="16" spans="1:6" s="55" customFormat="1" ht="29.25" customHeight="1">
      <c r="A16" s="216" t="s">
        <v>29</v>
      </c>
      <c r="B16" s="534" t="s">
        <v>49</v>
      </c>
      <c r="C16" s="535"/>
      <c r="D16" s="28"/>
      <c r="E16" s="28">
        <f>SUM(E17:E33)</f>
        <v>0</v>
      </c>
      <c r="F16" s="422"/>
    </row>
    <row r="17" spans="1:6" s="229" customFormat="1" ht="21.75" customHeight="1">
      <c r="A17" s="565"/>
      <c r="B17" s="158" t="s">
        <v>232</v>
      </c>
      <c r="C17" s="190" t="s">
        <v>233</v>
      </c>
      <c r="D17" s="163"/>
      <c r="E17" s="163"/>
      <c r="F17" s="228"/>
    </row>
    <row r="18" spans="1:6" s="229" customFormat="1" ht="21.75" customHeight="1">
      <c r="A18" s="565"/>
      <c r="B18" s="158" t="s">
        <v>303</v>
      </c>
      <c r="C18" s="190" t="s">
        <v>300</v>
      </c>
      <c r="D18" s="163"/>
      <c r="E18" s="163"/>
      <c r="F18" s="228"/>
    </row>
    <row r="19" spans="1:6" s="229" customFormat="1" ht="29.25" customHeight="1">
      <c r="A19" s="565"/>
      <c r="B19" s="158" t="s">
        <v>304</v>
      </c>
      <c r="C19" s="367" t="s">
        <v>318</v>
      </c>
      <c r="D19" s="163"/>
      <c r="E19" s="163"/>
      <c r="F19" s="228"/>
    </row>
    <row r="20" spans="1:6" s="229" customFormat="1" ht="33.75" customHeight="1">
      <c r="A20" s="565"/>
      <c r="B20" s="166">
        <v>4240</v>
      </c>
      <c r="C20" s="367" t="s">
        <v>446</v>
      </c>
      <c r="D20" s="163"/>
      <c r="E20" s="163"/>
      <c r="F20" s="228"/>
    </row>
    <row r="21" spans="1:6" s="229" customFormat="1" ht="21.75" customHeight="1">
      <c r="A21" s="565"/>
      <c r="B21" s="158" t="s">
        <v>236</v>
      </c>
      <c r="C21" s="190" t="s">
        <v>237</v>
      </c>
      <c r="D21" s="163"/>
      <c r="E21" s="163"/>
      <c r="F21" s="228"/>
    </row>
    <row r="22" spans="1:6" s="229" customFormat="1" ht="21.75" customHeight="1">
      <c r="A22" s="565"/>
      <c r="B22" s="158" t="s">
        <v>238</v>
      </c>
      <c r="C22" s="188" t="s">
        <v>239</v>
      </c>
      <c r="D22" s="163"/>
      <c r="E22" s="163"/>
      <c r="F22" s="228"/>
    </row>
    <row r="23" spans="1:6" s="229" customFormat="1" ht="21.75" customHeight="1">
      <c r="A23" s="565"/>
      <c r="B23" s="158" t="s">
        <v>240</v>
      </c>
      <c r="C23" s="188" t="s">
        <v>241</v>
      </c>
      <c r="D23" s="163"/>
      <c r="E23" s="163"/>
      <c r="F23" s="228"/>
    </row>
    <row r="24" spans="1:6" s="229" customFormat="1" ht="21.75" customHeight="1">
      <c r="A24" s="565"/>
      <c r="B24" s="158" t="s">
        <v>242</v>
      </c>
      <c r="C24" s="190" t="s">
        <v>243</v>
      </c>
      <c r="D24" s="163"/>
      <c r="E24" s="163"/>
      <c r="F24" s="228"/>
    </row>
    <row r="25" spans="1:6" s="229" customFormat="1" ht="21.75" customHeight="1">
      <c r="A25" s="565"/>
      <c r="B25" s="158" t="s">
        <v>244</v>
      </c>
      <c r="C25" s="190" t="s">
        <v>245</v>
      </c>
      <c r="D25" s="163"/>
      <c r="E25" s="163"/>
      <c r="F25" s="228"/>
    </row>
    <row r="26" spans="1:6" s="229" customFormat="1" ht="49.5" customHeight="1">
      <c r="A26" s="565"/>
      <c r="B26" s="158" t="s">
        <v>246</v>
      </c>
      <c r="C26" s="372" t="s">
        <v>247</v>
      </c>
      <c r="D26" s="163"/>
      <c r="E26" s="163"/>
      <c r="F26" s="228"/>
    </row>
    <row r="27" spans="1:6" s="229" customFormat="1" ht="51.75" customHeight="1">
      <c r="A27" s="565"/>
      <c r="B27" s="158" t="s">
        <v>248</v>
      </c>
      <c r="C27" s="372" t="s">
        <v>249</v>
      </c>
      <c r="D27" s="163"/>
      <c r="E27" s="163"/>
      <c r="F27" s="228"/>
    </row>
    <row r="28" spans="1:6" s="229" customFormat="1" ht="27.75" customHeight="1">
      <c r="A28" s="565"/>
      <c r="B28" s="158" t="s">
        <v>305</v>
      </c>
      <c r="C28" s="190" t="s">
        <v>306</v>
      </c>
      <c r="D28" s="163"/>
      <c r="E28" s="163"/>
      <c r="F28" s="230"/>
    </row>
    <row r="29" spans="1:6" s="229" customFormat="1" ht="18" customHeight="1">
      <c r="A29" s="565"/>
      <c r="B29" s="158" t="s">
        <v>250</v>
      </c>
      <c r="C29" s="190" t="s">
        <v>251</v>
      </c>
      <c r="D29" s="163"/>
      <c r="E29" s="163"/>
      <c r="F29" s="228"/>
    </row>
    <row r="30" spans="1:6" s="229" customFormat="1" ht="18" customHeight="1">
      <c r="A30" s="565"/>
      <c r="B30" s="158" t="s">
        <v>252</v>
      </c>
      <c r="C30" s="190" t="s">
        <v>253</v>
      </c>
      <c r="D30" s="163"/>
      <c r="E30" s="163"/>
      <c r="F30" s="228"/>
    </row>
    <row r="31" spans="1:6" s="232" customFormat="1" ht="27.75" customHeight="1">
      <c r="A31" s="565"/>
      <c r="B31" s="158" t="s">
        <v>254</v>
      </c>
      <c r="C31" s="367" t="s">
        <v>255</v>
      </c>
      <c r="D31" s="163"/>
      <c r="E31" s="163"/>
      <c r="F31" s="230"/>
    </row>
    <row r="32" spans="1:6" s="229" customFormat="1" ht="21.75" customHeight="1">
      <c r="A32" s="565"/>
      <c r="B32" s="158" t="s">
        <v>256</v>
      </c>
      <c r="C32" s="188" t="s">
        <v>257</v>
      </c>
      <c r="D32" s="163"/>
      <c r="E32" s="163"/>
      <c r="F32" s="228"/>
    </row>
    <row r="33" spans="1:6" s="229" customFormat="1" ht="32.25" customHeight="1">
      <c r="A33" s="565"/>
      <c r="B33" s="158" t="s">
        <v>297</v>
      </c>
      <c r="C33" s="231" t="s">
        <v>264</v>
      </c>
      <c r="D33" s="163"/>
      <c r="E33" s="163"/>
      <c r="F33" s="228"/>
    </row>
    <row r="34" spans="1:6" s="55" customFormat="1" ht="26.25" customHeight="1">
      <c r="A34" s="216" t="s">
        <v>41</v>
      </c>
      <c r="B34" s="543" t="s">
        <v>61</v>
      </c>
      <c r="C34" s="544"/>
      <c r="D34" s="28">
        <v>0</v>
      </c>
      <c r="E34" s="28">
        <v>0</v>
      </c>
      <c r="F34" s="422"/>
    </row>
    <row r="35" spans="1:6" s="55" customFormat="1" ht="72" customHeight="1">
      <c r="A35" s="216" t="s">
        <v>42</v>
      </c>
      <c r="B35" s="529" t="s">
        <v>423</v>
      </c>
      <c r="C35" s="530"/>
      <c r="D35" s="28">
        <v>0</v>
      </c>
      <c r="E35" s="28">
        <v>0</v>
      </c>
      <c r="F35" s="422"/>
    </row>
    <row r="36" spans="1:6" s="55" customFormat="1" ht="24" customHeight="1">
      <c r="A36" s="216" t="s">
        <v>43</v>
      </c>
      <c r="B36" s="508" t="s">
        <v>93</v>
      </c>
      <c r="C36" s="509"/>
      <c r="D36" s="28">
        <v>0</v>
      </c>
      <c r="E36" s="28">
        <v>0</v>
      </c>
      <c r="F36" s="422"/>
    </row>
    <row r="37" spans="1:6" s="55" customFormat="1" ht="24" customHeight="1">
      <c r="A37" s="216" t="s">
        <v>44</v>
      </c>
      <c r="B37" s="508" t="s">
        <v>54</v>
      </c>
      <c r="C37" s="509"/>
      <c r="D37" s="28">
        <v>0</v>
      </c>
      <c r="E37" s="28">
        <v>0</v>
      </c>
      <c r="F37" s="422"/>
    </row>
    <row r="38" spans="1:6" s="55" customFormat="1" ht="24" customHeight="1">
      <c r="A38" s="216" t="s">
        <v>45</v>
      </c>
      <c r="B38" s="508" t="s">
        <v>50</v>
      </c>
      <c r="C38" s="509"/>
      <c r="D38" s="28">
        <f>D39+D43+D44+D42</f>
        <v>0</v>
      </c>
      <c r="E38" s="28">
        <f>E39+E43+E44+E42</f>
        <v>0</v>
      </c>
      <c r="F38" s="422"/>
    </row>
    <row r="39" spans="1:6" s="55" customFormat="1" ht="24.75" customHeight="1">
      <c r="A39" s="48" t="s">
        <v>6</v>
      </c>
      <c r="B39" s="563" t="s">
        <v>94</v>
      </c>
      <c r="C39" s="564"/>
      <c r="D39" s="16">
        <v>0</v>
      </c>
      <c r="E39" s="16">
        <f>E40+E41</f>
        <v>0</v>
      </c>
      <c r="F39" s="169"/>
    </row>
    <row r="40" spans="1:6" s="55" customFormat="1" ht="36" customHeight="1">
      <c r="A40" s="48"/>
      <c r="B40" s="48">
        <v>6050</v>
      </c>
      <c r="C40" s="19" t="s">
        <v>266</v>
      </c>
      <c r="D40" s="16">
        <v>0</v>
      </c>
      <c r="E40" s="16">
        <v>0</v>
      </c>
      <c r="F40" s="169"/>
    </row>
    <row r="41" spans="1:6" s="55" customFormat="1" ht="36" customHeight="1">
      <c r="A41" s="48"/>
      <c r="B41" s="48">
        <v>6060</v>
      </c>
      <c r="C41" s="19" t="s">
        <v>267</v>
      </c>
      <c r="D41" s="16">
        <v>0</v>
      </c>
      <c r="E41" s="16">
        <v>0</v>
      </c>
      <c r="F41" s="169"/>
    </row>
    <row r="42" spans="1:6" s="55" customFormat="1" ht="24" customHeight="1">
      <c r="A42" s="33" t="s">
        <v>7</v>
      </c>
      <c r="B42" s="33"/>
      <c r="C42" s="17" t="s">
        <v>217</v>
      </c>
      <c r="D42" s="16">
        <v>0</v>
      </c>
      <c r="E42" s="16">
        <v>0</v>
      </c>
      <c r="F42" s="169"/>
    </row>
    <row r="43" spans="1:6" s="68" customFormat="1" ht="24" customHeight="1">
      <c r="A43" s="33" t="s">
        <v>8</v>
      </c>
      <c r="B43" s="33"/>
      <c r="C43" s="17" t="s">
        <v>95</v>
      </c>
      <c r="D43" s="16">
        <v>0</v>
      </c>
      <c r="E43" s="16">
        <v>0</v>
      </c>
      <c r="F43" s="172"/>
    </row>
    <row r="44" spans="1:6" s="68" customFormat="1" ht="36" customHeight="1">
      <c r="A44" s="33" t="s">
        <v>216</v>
      </c>
      <c r="B44" s="33"/>
      <c r="C44" s="19" t="s">
        <v>96</v>
      </c>
      <c r="D44" s="16">
        <v>0</v>
      </c>
      <c r="E44" s="16">
        <v>0</v>
      </c>
      <c r="F44" s="172"/>
    </row>
    <row r="45" spans="1:6" s="72" customFormat="1" ht="27.75" customHeight="1">
      <c r="A45" s="465" t="s">
        <v>12</v>
      </c>
      <c r="B45" s="465"/>
      <c r="C45" s="465"/>
      <c r="D45" s="71">
        <f>D8</f>
        <v>0</v>
      </c>
      <c r="E45" s="71">
        <f>E8</f>
        <v>0</v>
      </c>
      <c r="F45" s="71"/>
    </row>
    <row r="46" spans="1:4" ht="15">
      <c r="A46" s="11"/>
      <c r="B46" s="11"/>
      <c r="C46" s="11"/>
      <c r="D46" s="11"/>
    </row>
    <row r="47" spans="1:4" ht="39.75" customHeight="1">
      <c r="A47" s="11"/>
      <c r="B47" s="11"/>
      <c r="C47" s="11"/>
      <c r="D47" s="11"/>
    </row>
    <row r="48" spans="1:6" s="8" customFormat="1" ht="36.75" customHeight="1">
      <c r="A48" s="510" t="s">
        <v>270</v>
      </c>
      <c r="B48" s="511"/>
      <c r="C48" s="511"/>
      <c r="D48" s="511"/>
      <c r="E48" s="511"/>
      <c r="F48" s="512"/>
    </row>
    <row r="49" spans="1:4" ht="15">
      <c r="A49" s="22"/>
      <c r="B49" s="22"/>
      <c r="C49" s="22"/>
      <c r="D49" s="22"/>
    </row>
    <row r="50" spans="1:6" ht="71.25" customHeight="1">
      <c r="A50" s="185" t="s">
        <v>0</v>
      </c>
      <c r="B50" s="401" t="s">
        <v>223</v>
      </c>
      <c r="C50" s="205" t="s">
        <v>38</v>
      </c>
      <c r="D50" s="156" t="s">
        <v>484</v>
      </c>
      <c r="E50" s="156" t="s">
        <v>488</v>
      </c>
      <c r="F50" s="156" t="s">
        <v>268</v>
      </c>
    </row>
    <row r="51" spans="1:6" ht="28.5" customHeight="1">
      <c r="A51" s="23" t="s">
        <v>3</v>
      </c>
      <c r="B51" s="23"/>
      <c r="C51" s="187" t="s">
        <v>67</v>
      </c>
      <c r="D51" s="144">
        <f>SUM(D52:D53)</f>
        <v>0</v>
      </c>
      <c r="E51" s="144">
        <f>SUM(E52:E53)</f>
        <v>0</v>
      </c>
      <c r="F51" s="24"/>
    </row>
    <row r="52" spans="1:6" ht="101.25" customHeight="1">
      <c r="A52" s="33"/>
      <c r="B52" s="32" t="s">
        <v>15</v>
      </c>
      <c r="C52" s="19" t="s">
        <v>46</v>
      </c>
      <c r="D52" s="16">
        <v>0</v>
      </c>
      <c r="E52" s="16">
        <v>0</v>
      </c>
      <c r="F52" s="167"/>
    </row>
    <row r="53" spans="1:6" ht="27" customHeight="1">
      <c r="A53" s="33"/>
      <c r="B53" s="32" t="s">
        <v>16</v>
      </c>
      <c r="C53" s="19" t="s">
        <v>17</v>
      </c>
      <c r="D53" s="16">
        <v>0</v>
      </c>
      <c r="E53" s="16">
        <v>0</v>
      </c>
      <c r="F53" s="167"/>
    </row>
    <row r="54" spans="1:6" s="73" customFormat="1" ht="28.5" customHeight="1">
      <c r="A54" s="465" t="s">
        <v>12</v>
      </c>
      <c r="B54" s="465"/>
      <c r="C54" s="465"/>
      <c r="D54" s="71">
        <f>SUM(D51)</f>
        <v>0</v>
      </c>
      <c r="E54" s="71">
        <f>SUM(E51)</f>
        <v>0</v>
      </c>
      <c r="F54" s="71"/>
    </row>
    <row r="56" spans="1:7" s="6" customFormat="1" ht="44.25" customHeight="1">
      <c r="A56" s="462" t="s">
        <v>498</v>
      </c>
      <c r="B56" s="462"/>
      <c r="C56" s="462"/>
      <c r="D56" s="462"/>
      <c r="E56" s="462"/>
      <c r="F56" s="462"/>
      <c r="G56" s="6" t="s">
        <v>271</v>
      </c>
    </row>
    <row r="57" spans="1:5" s="6" customFormat="1" ht="12.75" customHeight="1">
      <c r="A57" s="173"/>
      <c r="B57" s="174"/>
      <c r="C57" s="175"/>
      <c r="D57" s="176"/>
      <c r="E57" s="176"/>
    </row>
    <row r="58" spans="1:5" s="6" customFormat="1" ht="13.5" customHeight="1">
      <c r="A58" s="463" t="s">
        <v>491</v>
      </c>
      <c r="B58" s="463"/>
      <c r="C58" s="463"/>
      <c r="D58" s="176"/>
      <c r="E58" s="176"/>
    </row>
    <row r="59" spans="1:5" s="6" customFormat="1" ht="12.75" customHeight="1">
      <c r="A59" s="173"/>
      <c r="B59" s="178" t="s">
        <v>272</v>
      </c>
      <c r="C59" s="178"/>
      <c r="D59" s="177"/>
      <c r="E59" s="177"/>
    </row>
  </sheetData>
  <sheetProtection/>
  <mergeCells count="21">
    <mergeCell ref="B39:C39"/>
    <mergeCell ref="B34:C34"/>
    <mergeCell ref="A1:F1"/>
    <mergeCell ref="A2:F2"/>
    <mergeCell ref="A3:F3"/>
    <mergeCell ref="B36:C36"/>
    <mergeCell ref="B37:C37"/>
    <mergeCell ref="B9:C9"/>
    <mergeCell ref="B15:C15"/>
    <mergeCell ref="A5:F5"/>
    <mergeCell ref="B8:C8"/>
    <mergeCell ref="A58:C58"/>
    <mergeCell ref="A45:C45"/>
    <mergeCell ref="A48:F48"/>
    <mergeCell ref="A17:A33"/>
    <mergeCell ref="A13:A14"/>
    <mergeCell ref="B16:C16"/>
    <mergeCell ref="A56:F56"/>
    <mergeCell ref="B35:C35"/>
    <mergeCell ref="B38:C38"/>
    <mergeCell ref="A54:C54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47"/>
  <sheetViews>
    <sheetView zoomScalePageLayoutView="0" workbookViewId="0" topLeftCell="A10">
      <selection activeCell="A20" sqref="A20:IV21"/>
    </sheetView>
  </sheetViews>
  <sheetFormatPr defaultColWidth="9.00390625" defaultRowHeight="15"/>
  <cols>
    <col min="1" max="1" width="5.421875" style="11" customWidth="1"/>
    <col min="2" max="2" width="8.421875" style="253" customWidth="1"/>
    <col min="3" max="3" width="37.00390625" style="11" customWidth="1"/>
    <col min="4" max="4" width="11.8515625" style="63" customWidth="1"/>
    <col min="5" max="6" width="12.7109375" style="63" customWidth="1"/>
    <col min="7" max="7" width="11.28125" style="63" customWidth="1"/>
    <col min="8" max="9" width="12.7109375" style="63" customWidth="1"/>
    <col min="10" max="10" width="12.7109375" style="1" customWidth="1"/>
    <col min="11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s="397" customFormat="1" ht="21.75" customHeight="1">
      <c r="A2" s="475" t="s">
        <v>436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8" s="397" customFormat="1" ht="8.25" customHeight="1">
      <c r="A4" s="399"/>
      <c r="B4" s="399"/>
      <c r="C4" s="399"/>
      <c r="D4" s="399"/>
      <c r="E4" s="399"/>
      <c r="F4" s="399"/>
      <c r="G4" s="399"/>
      <c r="H4" s="399"/>
    </row>
    <row r="5" spans="1:10" s="8" customFormat="1" ht="21" customHeight="1">
      <c r="A5" s="487" t="s">
        <v>1</v>
      </c>
      <c r="B5" s="487"/>
      <c r="C5" s="487"/>
      <c r="D5" s="487"/>
      <c r="E5" s="487"/>
      <c r="F5" s="487"/>
      <c r="G5" s="487"/>
      <c r="H5" s="487"/>
      <c r="I5" s="487"/>
      <c r="J5" s="487"/>
    </row>
    <row r="6" spans="1:9" ht="9" customHeight="1">
      <c r="A6" s="42"/>
      <c r="B6" s="247"/>
      <c r="C6" s="89"/>
      <c r="D6" s="65"/>
      <c r="E6" s="65"/>
      <c r="F6" s="65"/>
      <c r="G6" s="65"/>
      <c r="H6" s="65"/>
      <c r="I6" s="65"/>
    </row>
    <row r="7" spans="1:10" s="226" customFormat="1" ht="45.75" customHeight="1">
      <c r="A7" s="482" t="s">
        <v>0</v>
      </c>
      <c r="B7" s="480" t="s">
        <v>223</v>
      </c>
      <c r="C7" s="478" t="s">
        <v>1</v>
      </c>
      <c r="D7" s="488" t="s">
        <v>484</v>
      </c>
      <c r="E7" s="489"/>
      <c r="F7" s="490"/>
      <c r="G7" s="488" t="s">
        <v>485</v>
      </c>
      <c r="H7" s="489"/>
      <c r="I7" s="490"/>
      <c r="J7" s="477" t="s">
        <v>268</v>
      </c>
    </row>
    <row r="8" spans="1:10" s="226" customFormat="1" ht="97.5" customHeight="1">
      <c r="A8" s="482"/>
      <c r="B8" s="481"/>
      <c r="C8" s="479"/>
      <c r="D8" s="62" t="s">
        <v>89</v>
      </c>
      <c r="E8" s="62" t="s">
        <v>90</v>
      </c>
      <c r="F8" s="364" t="s">
        <v>368</v>
      </c>
      <c r="G8" s="62" t="s">
        <v>89</v>
      </c>
      <c r="H8" s="62" t="s">
        <v>90</v>
      </c>
      <c r="I8" s="347" t="s">
        <v>368</v>
      </c>
      <c r="J8" s="477"/>
    </row>
    <row r="9" spans="1:10" s="86" customFormat="1" ht="20.25" customHeight="1">
      <c r="A9" s="108" t="s">
        <v>3</v>
      </c>
      <c r="B9" s="483" t="s">
        <v>51</v>
      </c>
      <c r="C9" s="483"/>
      <c r="D9" s="192">
        <f>D10</f>
        <v>0</v>
      </c>
      <c r="E9" s="192">
        <f>E10</f>
        <v>0</v>
      </c>
      <c r="F9" s="363">
        <f>F10</f>
        <v>0</v>
      </c>
      <c r="G9" s="192">
        <f>G10</f>
        <v>0</v>
      </c>
      <c r="H9" s="192">
        <f>H10</f>
        <v>0</v>
      </c>
      <c r="I9" s="338"/>
      <c r="J9" s="192"/>
    </row>
    <row r="10" spans="1:10" s="55" customFormat="1" ht="31.5" customHeight="1">
      <c r="A10" s="216" t="s">
        <v>4</v>
      </c>
      <c r="B10" s="473" t="s">
        <v>437</v>
      </c>
      <c r="C10" s="474"/>
      <c r="D10" s="421">
        <f>SUM(D11)</f>
        <v>0</v>
      </c>
      <c r="E10" s="421">
        <f>SUM(E11)</f>
        <v>0</v>
      </c>
      <c r="F10" s="421">
        <f>SUM(F11)</f>
        <v>0</v>
      </c>
      <c r="G10" s="421">
        <f>SUM(G11)</f>
        <v>0</v>
      </c>
      <c r="H10" s="421">
        <f>SUM(H11)</f>
        <v>0</v>
      </c>
      <c r="I10" s="421"/>
      <c r="J10" s="422"/>
    </row>
    <row r="11" spans="1:10" s="68" customFormat="1" ht="21.75" customHeight="1">
      <c r="A11" s="33"/>
      <c r="B11" s="222">
        <v>4130</v>
      </c>
      <c r="C11" s="180" t="s">
        <v>314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/>
      <c r="J11" s="221"/>
    </row>
    <row r="12" spans="1:10" s="86" customFormat="1" ht="22.5" customHeight="1">
      <c r="A12" s="108" t="s">
        <v>20</v>
      </c>
      <c r="B12" s="483" t="s">
        <v>55</v>
      </c>
      <c r="C12" s="483"/>
      <c r="D12" s="192">
        <f aca="true" t="shared" si="0" ref="D12:I12">D13+D19+D22</f>
        <v>0</v>
      </c>
      <c r="E12" s="417">
        <f t="shared" si="0"/>
        <v>0</v>
      </c>
      <c r="F12" s="417">
        <f t="shared" si="0"/>
        <v>0</v>
      </c>
      <c r="G12" s="417">
        <f t="shared" si="0"/>
        <v>0</v>
      </c>
      <c r="H12" s="417">
        <f t="shared" si="0"/>
        <v>0</v>
      </c>
      <c r="I12" s="417">
        <f t="shared" si="0"/>
        <v>0</v>
      </c>
      <c r="J12" s="192"/>
    </row>
    <row r="13" spans="1:10" s="55" customFormat="1" ht="18.75" customHeight="1">
      <c r="A13" s="216" t="s">
        <v>4</v>
      </c>
      <c r="B13" s="485" t="s">
        <v>486</v>
      </c>
      <c r="C13" s="486"/>
      <c r="D13" s="421">
        <f aca="true" t="shared" si="1" ref="D13:I13">D14+D15+D16</f>
        <v>0</v>
      </c>
      <c r="E13" s="421">
        <f t="shared" si="1"/>
        <v>0</v>
      </c>
      <c r="F13" s="421">
        <f t="shared" si="1"/>
        <v>0</v>
      </c>
      <c r="G13" s="421">
        <f t="shared" si="1"/>
        <v>0</v>
      </c>
      <c r="H13" s="421">
        <f t="shared" si="1"/>
        <v>0</v>
      </c>
      <c r="I13" s="421">
        <f t="shared" si="1"/>
        <v>0</v>
      </c>
      <c r="J13" s="422"/>
    </row>
    <row r="14" spans="1:10" s="55" customFormat="1" ht="16.5" customHeight="1">
      <c r="A14" s="48"/>
      <c r="B14" s="48">
        <v>4010</v>
      </c>
      <c r="C14" s="107" t="s">
        <v>225</v>
      </c>
      <c r="D14" s="51"/>
      <c r="E14" s="51"/>
      <c r="F14" s="51"/>
      <c r="G14" s="51">
        <v>0</v>
      </c>
      <c r="H14" s="51">
        <v>0</v>
      </c>
      <c r="I14" s="51">
        <v>0</v>
      </c>
      <c r="J14" s="169"/>
    </row>
    <row r="15" spans="1:10" s="55" customFormat="1" ht="19.5" customHeight="1">
      <c r="A15" s="48"/>
      <c r="B15" s="48">
        <v>4040</v>
      </c>
      <c r="C15" s="107" t="s">
        <v>226</v>
      </c>
      <c r="D15" s="51"/>
      <c r="E15" s="51"/>
      <c r="F15" s="51"/>
      <c r="G15" s="51">
        <v>0</v>
      </c>
      <c r="H15" s="51">
        <v>0</v>
      </c>
      <c r="I15" s="51">
        <v>0</v>
      </c>
      <c r="J15" s="169"/>
    </row>
    <row r="16" spans="1:10" s="55" customFormat="1" ht="18" customHeight="1">
      <c r="A16" s="48"/>
      <c r="B16" s="48">
        <v>4170</v>
      </c>
      <c r="C16" s="105" t="s">
        <v>227</v>
      </c>
      <c r="D16" s="51"/>
      <c r="E16" s="51"/>
      <c r="F16" s="51"/>
      <c r="G16" s="51">
        <v>0</v>
      </c>
      <c r="H16" s="51">
        <v>0</v>
      </c>
      <c r="I16" s="51">
        <v>0</v>
      </c>
      <c r="J16" s="169"/>
    </row>
    <row r="17" spans="1:10" s="68" customFormat="1" ht="18.75" customHeight="1">
      <c r="A17" s="33"/>
      <c r="B17" s="158" t="s">
        <v>282</v>
      </c>
      <c r="C17" s="218" t="s">
        <v>283</v>
      </c>
      <c r="D17" s="51"/>
      <c r="E17" s="51"/>
      <c r="F17" s="51"/>
      <c r="G17" s="51">
        <v>0</v>
      </c>
      <c r="H17" s="51">
        <v>0</v>
      </c>
      <c r="I17" s="51">
        <v>0</v>
      </c>
      <c r="J17" s="180"/>
    </row>
    <row r="18" spans="1:10" s="68" customFormat="1" ht="18" customHeight="1">
      <c r="A18" s="33"/>
      <c r="B18" s="158" t="s">
        <v>284</v>
      </c>
      <c r="C18" s="218" t="s">
        <v>229</v>
      </c>
      <c r="D18" s="51"/>
      <c r="E18" s="51"/>
      <c r="F18" s="51"/>
      <c r="G18" s="51">
        <v>0</v>
      </c>
      <c r="H18" s="51">
        <v>0</v>
      </c>
      <c r="I18" s="51">
        <v>0</v>
      </c>
      <c r="J18" s="341"/>
    </row>
    <row r="19" spans="1:10" s="55" customFormat="1" ht="24" customHeight="1">
      <c r="A19" s="216" t="s">
        <v>9</v>
      </c>
      <c r="B19" s="473" t="s">
        <v>48</v>
      </c>
      <c r="C19" s="474"/>
      <c r="D19" s="421">
        <v>0</v>
      </c>
      <c r="E19" s="421">
        <v>0</v>
      </c>
      <c r="F19" s="421">
        <v>0</v>
      </c>
      <c r="G19" s="421">
        <f>SUM(G20:G21)</f>
        <v>0</v>
      </c>
      <c r="H19" s="421">
        <v>0</v>
      </c>
      <c r="I19" s="421">
        <f>SUM(I20:I21)</f>
        <v>0</v>
      </c>
      <c r="J19" s="422"/>
    </row>
    <row r="20" spans="1:10" s="55" customFormat="1" ht="32.25" customHeight="1">
      <c r="A20" s="48"/>
      <c r="B20" s="248">
        <v>3020</v>
      </c>
      <c r="C20" s="344" t="s">
        <v>369</v>
      </c>
      <c r="D20" s="51"/>
      <c r="E20" s="51"/>
      <c r="F20" s="51"/>
      <c r="G20" s="51">
        <v>0</v>
      </c>
      <c r="H20" s="51">
        <v>0</v>
      </c>
      <c r="I20" s="51">
        <v>0</v>
      </c>
      <c r="J20" s="169"/>
    </row>
    <row r="21" spans="1:10" s="55" customFormat="1" ht="18.75" customHeight="1">
      <c r="A21" s="48"/>
      <c r="B21" s="248">
        <v>3110</v>
      </c>
      <c r="C21" s="344" t="s">
        <v>320</v>
      </c>
      <c r="D21" s="51"/>
      <c r="E21" s="51"/>
      <c r="F21" s="51"/>
      <c r="G21" s="51">
        <v>0</v>
      </c>
      <c r="H21" s="51">
        <v>0</v>
      </c>
      <c r="I21" s="51">
        <v>0</v>
      </c>
      <c r="J21" s="169"/>
    </row>
    <row r="22" spans="1:11" s="55" customFormat="1" ht="32.25" customHeight="1">
      <c r="A22" s="216" t="s">
        <v>10</v>
      </c>
      <c r="B22" s="473" t="s">
        <v>433</v>
      </c>
      <c r="C22" s="474"/>
      <c r="D22" s="421">
        <v>0</v>
      </c>
      <c r="E22" s="421">
        <v>0</v>
      </c>
      <c r="F22" s="421">
        <v>0</v>
      </c>
      <c r="G22" s="421">
        <f>SUM(G23:G37)</f>
        <v>0</v>
      </c>
      <c r="H22" s="421">
        <f>SUM(H23:H37)</f>
        <v>0</v>
      </c>
      <c r="I22" s="421">
        <f>SUM(I23:I37)</f>
        <v>0</v>
      </c>
      <c r="J22" s="422"/>
      <c r="K22" s="318"/>
    </row>
    <row r="23" spans="1:10" s="55" customFormat="1" ht="21" customHeight="1">
      <c r="A23" s="48"/>
      <c r="B23" s="166">
        <v>4210</v>
      </c>
      <c r="C23" s="190" t="s">
        <v>233</v>
      </c>
      <c r="D23" s="51"/>
      <c r="E23" s="51"/>
      <c r="F23" s="51"/>
      <c r="G23" s="51">
        <v>0</v>
      </c>
      <c r="H23" s="51">
        <v>0</v>
      </c>
      <c r="I23" s="51">
        <v>0</v>
      </c>
      <c r="J23" s="169"/>
    </row>
    <row r="24" spans="1:10" s="55" customFormat="1" ht="19.5" customHeight="1">
      <c r="A24" s="48"/>
      <c r="B24" s="166">
        <v>4220</v>
      </c>
      <c r="C24" s="190" t="s">
        <v>300</v>
      </c>
      <c r="D24" s="51"/>
      <c r="E24" s="51"/>
      <c r="F24" s="51"/>
      <c r="G24" s="51">
        <v>0</v>
      </c>
      <c r="H24" s="51">
        <v>0</v>
      </c>
      <c r="I24" s="51">
        <v>0</v>
      </c>
      <c r="J24" s="169"/>
    </row>
    <row r="25" spans="1:10" s="55" customFormat="1" ht="27.75" customHeight="1">
      <c r="A25" s="48"/>
      <c r="B25" s="166">
        <v>4230</v>
      </c>
      <c r="C25" s="367" t="s">
        <v>481</v>
      </c>
      <c r="D25" s="51"/>
      <c r="E25" s="51"/>
      <c r="F25" s="51"/>
      <c r="G25" s="51">
        <v>0</v>
      </c>
      <c r="H25" s="51">
        <v>0</v>
      </c>
      <c r="I25" s="51">
        <v>0</v>
      </c>
      <c r="J25" s="169"/>
    </row>
    <row r="26" spans="1:10" s="55" customFormat="1" ht="24.75" customHeight="1">
      <c r="A26" s="48"/>
      <c r="B26" s="166">
        <v>4240</v>
      </c>
      <c r="C26" s="190" t="s">
        <v>235</v>
      </c>
      <c r="D26" s="51"/>
      <c r="E26" s="51"/>
      <c r="F26" s="51"/>
      <c r="G26" s="51">
        <v>0</v>
      </c>
      <c r="H26" s="51">
        <v>0</v>
      </c>
      <c r="I26" s="51">
        <v>0</v>
      </c>
      <c r="J26" s="169"/>
    </row>
    <row r="27" spans="1:10" s="55" customFormat="1" ht="19.5" customHeight="1">
      <c r="A27" s="48"/>
      <c r="B27" s="166">
        <v>4260</v>
      </c>
      <c r="C27" s="190" t="s">
        <v>237</v>
      </c>
      <c r="D27" s="51"/>
      <c r="E27" s="51"/>
      <c r="F27" s="51"/>
      <c r="G27" s="51">
        <v>0</v>
      </c>
      <c r="H27" s="51">
        <v>0</v>
      </c>
      <c r="I27" s="51">
        <v>0</v>
      </c>
      <c r="J27" s="169"/>
    </row>
    <row r="28" spans="1:10" s="55" customFormat="1" ht="19.5" customHeight="1">
      <c r="A28" s="48"/>
      <c r="B28" s="166">
        <v>4270</v>
      </c>
      <c r="C28" s="190" t="s">
        <v>239</v>
      </c>
      <c r="D28" s="51"/>
      <c r="E28" s="51"/>
      <c r="F28" s="51"/>
      <c r="G28" s="51">
        <v>0</v>
      </c>
      <c r="H28" s="51">
        <v>0</v>
      </c>
      <c r="I28" s="51">
        <v>0</v>
      </c>
      <c r="J28" s="169"/>
    </row>
    <row r="29" spans="1:10" s="55" customFormat="1" ht="18" customHeight="1">
      <c r="A29" s="48"/>
      <c r="B29" s="166">
        <v>4280</v>
      </c>
      <c r="C29" s="190" t="s">
        <v>241</v>
      </c>
      <c r="D29" s="51"/>
      <c r="E29" s="51"/>
      <c r="F29" s="51"/>
      <c r="G29" s="51">
        <v>0</v>
      </c>
      <c r="H29" s="51">
        <v>0</v>
      </c>
      <c r="I29" s="51">
        <v>0</v>
      </c>
      <c r="J29" s="169"/>
    </row>
    <row r="30" spans="1:10" s="55" customFormat="1" ht="18.75" customHeight="1">
      <c r="A30" s="48"/>
      <c r="B30" s="166">
        <v>4300</v>
      </c>
      <c r="C30" s="190" t="s">
        <v>243</v>
      </c>
      <c r="D30" s="51"/>
      <c r="E30" s="51"/>
      <c r="F30" s="51"/>
      <c r="G30" s="51">
        <v>0</v>
      </c>
      <c r="H30" s="51">
        <v>0</v>
      </c>
      <c r="I30" s="51">
        <v>0</v>
      </c>
      <c r="J30" s="169"/>
    </row>
    <row r="31" spans="1:10" s="55" customFormat="1" ht="18" customHeight="1">
      <c r="A31" s="48"/>
      <c r="B31" s="166">
        <v>4350</v>
      </c>
      <c r="C31" s="190" t="s">
        <v>245</v>
      </c>
      <c r="D31" s="51"/>
      <c r="E31" s="51"/>
      <c r="F31" s="51"/>
      <c r="G31" s="51">
        <v>0</v>
      </c>
      <c r="H31" s="51">
        <v>0</v>
      </c>
      <c r="I31" s="51">
        <v>0</v>
      </c>
      <c r="J31" s="169"/>
    </row>
    <row r="32" spans="1:10" s="55" customFormat="1" ht="44.25" customHeight="1">
      <c r="A32" s="48"/>
      <c r="B32" s="166">
        <v>4370</v>
      </c>
      <c r="C32" s="201" t="s">
        <v>302</v>
      </c>
      <c r="D32" s="51"/>
      <c r="E32" s="51"/>
      <c r="F32" s="51"/>
      <c r="G32" s="51">
        <v>0</v>
      </c>
      <c r="H32" s="51">
        <v>0</v>
      </c>
      <c r="I32" s="51">
        <v>0</v>
      </c>
      <c r="J32" s="169"/>
    </row>
    <row r="33" spans="1:10" s="55" customFormat="1" ht="29.25" customHeight="1">
      <c r="A33" s="48"/>
      <c r="B33" s="166">
        <v>4400</v>
      </c>
      <c r="C33" s="201" t="s">
        <v>301</v>
      </c>
      <c r="D33" s="51"/>
      <c r="E33" s="51"/>
      <c r="F33" s="51"/>
      <c r="G33" s="51">
        <v>0</v>
      </c>
      <c r="H33" s="51">
        <v>0</v>
      </c>
      <c r="I33" s="51">
        <v>0</v>
      </c>
      <c r="J33" s="169"/>
    </row>
    <row r="34" spans="1:10" s="55" customFormat="1" ht="18.75" customHeight="1">
      <c r="A34" s="48"/>
      <c r="B34" s="166">
        <v>4410</v>
      </c>
      <c r="C34" s="190" t="s">
        <v>251</v>
      </c>
      <c r="D34" s="51"/>
      <c r="E34" s="51"/>
      <c r="F34" s="51"/>
      <c r="G34" s="51">
        <v>0</v>
      </c>
      <c r="H34" s="51">
        <v>0</v>
      </c>
      <c r="I34" s="51">
        <v>0</v>
      </c>
      <c r="J34" s="169"/>
    </row>
    <row r="35" spans="1:10" s="55" customFormat="1" ht="18" customHeight="1">
      <c r="A35" s="48"/>
      <c r="B35" s="166">
        <v>4430</v>
      </c>
      <c r="C35" s="190" t="s">
        <v>253</v>
      </c>
      <c r="D35" s="51"/>
      <c r="E35" s="51"/>
      <c r="F35" s="51"/>
      <c r="G35" s="51">
        <v>0</v>
      </c>
      <c r="H35" s="51">
        <v>0</v>
      </c>
      <c r="I35" s="51">
        <v>0</v>
      </c>
      <c r="J35" s="169"/>
    </row>
    <row r="36" spans="1:10" s="55" customFormat="1" ht="26.25" customHeight="1">
      <c r="A36" s="48"/>
      <c r="B36" s="166">
        <v>4440</v>
      </c>
      <c r="C36" s="367" t="s">
        <v>255</v>
      </c>
      <c r="D36" s="51"/>
      <c r="E36" s="51"/>
      <c r="F36" s="51"/>
      <c r="G36" s="51">
        <v>0</v>
      </c>
      <c r="H36" s="51">
        <v>0</v>
      </c>
      <c r="I36" s="51">
        <v>0</v>
      </c>
      <c r="J36" s="169"/>
    </row>
    <row r="37" spans="1:10" s="55" customFormat="1" ht="27.75" customHeight="1">
      <c r="A37" s="48"/>
      <c r="B37" s="166">
        <v>4700</v>
      </c>
      <c r="C37" s="190" t="s">
        <v>264</v>
      </c>
      <c r="D37" s="51"/>
      <c r="E37" s="51"/>
      <c r="F37" s="51"/>
      <c r="G37" s="51">
        <v>0</v>
      </c>
      <c r="H37" s="51">
        <v>0</v>
      </c>
      <c r="I37" s="51">
        <v>0</v>
      </c>
      <c r="J37" s="169"/>
    </row>
    <row r="38" spans="1:10" s="86" customFormat="1" ht="22.5" customHeight="1">
      <c r="A38" s="108" t="s">
        <v>27</v>
      </c>
      <c r="B38" s="483" t="s">
        <v>58</v>
      </c>
      <c r="C38" s="483"/>
      <c r="D38" s="192">
        <f aca="true" t="shared" si="2" ref="D38:I38">D39</f>
        <v>0</v>
      </c>
      <c r="E38" s="192">
        <f t="shared" si="2"/>
        <v>0</v>
      </c>
      <c r="F38" s="363">
        <f t="shared" si="2"/>
        <v>0</v>
      </c>
      <c r="G38" s="192">
        <f t="shared" si="2"/>
        <v>0</v>
      </c>
      <c r="H38" s="192">
        <f t="shared" si="2"/>
        <v>0</v>
      </c>
      <c r="I38" s="338">
        <f t="shared" si="2"/>
        <v>0</v>
      </c>
      <c r="J38" s="192"/>
    </row>
    <row r="39" spans="1:10" s="319" customFormat="1" ht="26.25" customHeight="1">
      <c r="A39" s="216" t="s">
        <v>4</v>
      </c>
      <c r="B39" s="491" t="s">
        <v>49</v>
      </c>
      <c r="C39" s="492"/>
      <c r="D39" s="421">
        <f>SUM(D40)</f>
        <v>0</v>
      </c>
      <c r="E39" s="421">
        <f>SUM(E40)</f>
        <v>0</v>
      </c>
      <c r="F39" s="421">
        <f>SUM(F40)</f>
        <v>0</v>
      </c>
      <c r="G39" s="421">
        <f>SUM(G40)</f>
        <v>0</v>
      </c>
      <c r="H39" s="421">
        <f>SUM(H40)</f>
        <v>0</v>
      </c>
      <c r="I39" s="421">
        <v>0</v>
      </c>
      <c r="J39" s="422"/>
    </row>
    <row r="40" spans="1:10" s="55" customFormat="1" ht="29.25" customHeight="1">
      <c r="A40" s="48"/>
      <c r="B40" s="166">
        <v>4440</v>
      </c>
      <c r="C40" s="367" t="s">
        <v>255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137">
        <v>0</v>
      </c>
      <c r="J40" s="217"/>
    </row>
    <row r="41" spans="1:10" s="82" customFormat="1" ht="23.25" customHeight="1">
      <c r="A41" s="465" t="s">
        <v>12</v>
      </c>
      <c r="B41" s="465"/>
      <c r="C41" s="465"/>
      <c r="D41" s="80">
        <f aca="true" t="shared" si="3" ref="D41:I41">D12+D38+D9</f>
        <v>0</v>
      </c>
      <c r="E41" s="80">
        <f t="shared" si="3"/>
        <v>0</v>
      </c>
      <c r="F41" s="80">
        <f t="shared" si="3"/>
        <v>0</v>
      </c>
      <c r="G41" s="80">
        <f t="shared" si="3"/>
        <v>0</v>
      </c>
      <c r="H41" s="80">
        <f t="shared" si="3"/>
        <v>0</v>
      </c>
      <c r="I41" s="80">
        <f t="shared" si="3"/>
        <v>0</v>
      </c>
      <c r="J41" s="80"/>
    </row>
    <row r="42" spans="1:10" s="224" customFormat="1" ht="25.5" customHeight="1">
      <c r="A42" s="484" t="s">
        <v>294</v>
      </c>
      <c r="B42" s="484"/>
      <c r="C42" s="484"/>
      <c r="D42" s="493">
        <f>SUM(D41:F41)</f>
        <v>0</v>
      </c>
      <c r="E42" s="494"/>
      <c r="F42" s="495"/>
      <c r="G42" s="493">
        <f>G41+H41+I41</f>
        <v>0</v>
      </c>
      <c r="H42" s="494"/>
      <c r="I42" s="495"/>
      <c r="J42" s="225"/>
    </row>
    <row r="43" spans="1:10" s="55" customFormat="1" ht="21" customHeight="1">
      <c r="A43" s="61"/>
      <c r="B43" s="250"/>
      <c r="C43" s="61"/>
      <c r="D43" s="84"/>
      <c r="E43" s="85"/>
      <c r="F43" s="85"/>
      <c r="G43" s="84"/>
      <c r="H43" s="85"/>
      <c r="I43" s="85"/>
      <c r="J43" s="58"/>
    </row>
    <row r="44" spans="1:10" s="6" customFormat="1" ht="36.75" customHeight="1">
      <c r="A44" s="462" t="s">
        <v>490</v>
      </c>
      <c r="B44" s="462"/>
      <c r="C44" s="462"/>
      <c r="D44" s="462"/>
      <c r="E44" s="462"/>
      <c r="F44" s="462"/>
      <c r="G44" s="462"/>
      <c r="H44" s="462"/>
      <c r="I44" s="462"/>
      <c r="J44" s="462"/>
    </row>
    <row r="45" spans="1:7" s="6" customFormat="1" ht="12.75" customHeight="1">
      <c r="A45" s="173"/>
      <c r="B45" s="251"/>
      <c r="C45" s="175"/>
      <c r="D45" s="176"/>
      <c r="E45" s="176"/>
      <c r="F45" s="176"/>
      <c r="G45" s="176"/>
    </row>
    <row r="46" spans="1:5" s="6" customFormat="1" ht="13.5" customHeight="1">
      <c r="A46" s="463" t="s">
        <v>491</v>
      </c>
      <c r="B46" s="463"/>
      <c r="C46" s="463"/>
      <c r="D46" s="176"/>
      <c r="E46" s="176"/>
    </row>
    <row r="47" spans="1:7" s="6" customFormat="1" ht="12.75" customHeight="1">
      <c r="A47" s="173"/>
      <c r="B47" s="252" t="s">
        <v>272</v>
      </c>
      <c r="C47" s="178"/>
      <c r="D47" s="178"/>
      <c r="E47" s="177"/>
      <c r="F47" s="177"/>
      <c r="G47" s="177"/>
    </row>
  </sheetData>
  <sheetProtection/>
  <mergeCells count="24">
    <mergeCell ref="B22:C22"/>
    <mergeCell ref="B39:C39"/>
    <mergeCell ref="D42:F42"/>
    <mergeCell ref="A2:J2"/>
    <mergeCell ref="A3:J3"/>
    <mergeCell ref="G42:I42"/>
    <mergeCell ref="A1:J1"/>
    <mergeCell ref="A5:J5"/>
    <mergeCell ref="A7:A8"/>
    <mergeCell ref="B7:B8"/>
    <mergeCell ref="C7:C8"/>
    <mergeCell ref="J7:J8"/>
    <mergeCell ref="G7:I7"/>
    <mergeCell ref="D7:F7"/>
    <mergeCell ref="A44:J44"/>
    <mergeCell ref="A46:C46"/>
    <mergeCell ref="B9:C9"/>
    <mergeCell ref="B12:C12"/>
    <mergeCell ref="B19:C19"/>
    <mergeCell ref="B38:C38"/>
    <mergeCell ref="A41:C41"/>
    <mergeCell ref="A42:C42"/>
    <mergeCell ref="B10:C10"/>
    <mergeCell ref="B13:C13"/>
  </mergeCells>
  <printOptions horizontalCentered="1"/>
  <pageMargins left="0.7086614173228347" right="0.4724409448818898" top="0.9448818897637796" bottom="0.4724409448818898" header="0.4724409448818898" footer="0.31496062992125984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52"/>
  <sheetViews>
    <sheetView zoomScalePageLayoutView="0" workbookViewId="0" topLeftCell="A46">
      <selection activeCell="A51" sqref="A51:C51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474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81" customHeight="1">
      <c r="A7" s="267" t="s">
        <v>0</v>
      </c>
      <c r="B7" s="264" t="s">
        <v>223</v>
      </c>
      <c r="C7" s="266" t="s">
        <v>1</v>
      </c>
      <c r="D7" s="156" t="s">
        <v>484</v>
      </c>
      <c r="E7" s="420" t="s">
        <v>488</v>
      </c>
      <c r="F7" s="270" t="s">
        <v>268</v>
      </c>
      <c r="G7" s="7"/>
    </row>
    <row r="8" spans="1:6" ht="30.75" customHeight="1">
      <c r="A8" s="108" t="s">
        <v>3</v>
      </c>
      <c r="B8" s="483" t="s">
        <v>122</v>
      </c>
      <c r="C8" s="483"/>
      <c r="D8" s="268">
        <f>D9+D15+D16+D32+D33+D34+D35+D36</f>
        <v>0</v>
      </c>
      <c r="E8" s="418">
        <f>E9+E15+E16+E32+E33+E34+E35+E36</f>
        <v>0</v>
      </c>
      <c r="F8" s="268"/>
    </row>
    <row r="9" spans="1:7" s="68" customFormat="1" ht="24.75" customHeight="1">
      <c r="A9" s="419" t="s">
        <v>4</v>
      </c>
      <c r="B9" s="543" t="s">
        <v>515</v>
      </c>
      <c r="C9" s="544"/>
      <c r="D9" s="28">
        <f>D10+D11+D12</f>
        <v>0</v>
      </c>
      <c r="E9" s="28">
        <f>E10+E11+E12</f>
        <v>0</v>
      </c>
      <c r="F9" s="433"/>
      <c r="G9" s="5"/>
    </row>
    <row r="10" spans="1:11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11" s="68" customFormat="1" ht="26.25" customHeight="1">
      <c r="A15" s="419" t="s">
        <v>9</v>
      </c>
      <c r="B15" s="534" t="s">
        <v>48</v>
      </c>
      <c r="C15" s="535"/>
      <c r="D15" s="28"/>
      <c r="E15" s="28"/>
      <c r="F15" s="433"/>
      <c r="G15" s="4"/>
      <c r="K15" s="92"/>
    </row>
    <row r="16" spans="1:11" s="68" customFormat="1" ht="35.25" customHeight="1">
      <c r="A16" s="419" t="s">
        <v>10</v>
      </c>
      <c r="B16" s="534" t="s">
        <v>49</v>
      </c>
      <c r="C16" s="535"/>
      <c r="D16" s="28"/>
      <c r="E16" s="28">
        <f>SUM(E17:E31)</f>
        <v>0</v>
      </c>
      <c r="F16" s="433"/>
      <c r="G16" s="4"/>
      <c r="K16" s="92"/>
    </row>
    <row r="17" spans="1:11" s="76" customFormat="1" ht="37.5" customHeight="1">
      <c r="A17" s="74"/>
      <c r="B17" s="166">
        <v>4140</v>
      </c>
      <c r="C17" s="262" t="s">
        <v>310</v>
      </c>
      <c r="D17" s="16"/>
      <c r="E17" s="16"/>
      <c r="F17" s="170"/>
      <c r="G17" s="77"/>
      <c r="I17" s="78"/>
      <c r="J17" s="78"/>
      <c r="K17" s="78"/>
    </row>
    <row r="18" spans="1:11" s="76" customFormat="1" ht="22.5" customHeight="1">
      <c r="A18" s="74"/>
      <c r="B18" s="166">
        <v>4210</v>
      </c>
      <c r="C18" s="262" t="s">
        <v>233</v>
      </c>
      <c r="D18" s="16"/>
      <c r="E18" s="16"/>
      <c r="F18" s="170"/>
      <c r="G18" s="77"/>
      <c r="I18" s="78"/>
      <c r="J18" s="78"/>
      <c r="K18" s="78"/>
    </row>
    <row r="19" spans="1:11" s="76" customFormat="1" ht="33.75" customHeight="1">
      <c r="A19" s="74"/>
      <c r="B19" s="166">
        <v>4240</v>
      </c>
      <c r="C19" s="367" t="s">
        <v>473</v>
      </c>
      <c r="D19" s="16"/>
      <c r="E19" s="16"/>
      <c r="F19" s="170"/>
      <c r="G19" s="77"/>
      <c r="I19" s="78"/>
      <c r="J19" s="78"/>
      <c r="K19" s="78"/>
    </row>
    <row r="20" spans="1:11" s="76" customFormat="1" ht="22.5" customHeight="1">
      <c r="A20" s="74"/>
      <c r="B20" s="166">
        <v>4260</v>
      </c>
      <c r="C20" s="262" t="s">
        <v>237</v>
      </c>
      <c r="D20" s="16"/>
      <c r="E20" s="16"/>
      <c r="F20" s="170"/>
      <c r="G20" s="77"/>
      <c r="I20" s="78"/>
      <c r="J20" s="78"/>
      <c r="K20" s="78"/>
    </row>
    <row r="21" spans="1:11" s="76" customFormat="1" ht="22.5" customHeight="1">
      <c r="A21" s="74"/>
      <c r="B21" s="166">
        <v>4270</v>
      </c>
      <c r="C21" s="262" t="s">
        <v>239</v>
      </c>
      <c r="D21" s="16"/>
      <c r="E21" s="16"/>
      <c r="F21" s="170"/>
      <c r="G21" s="77"/>
      <c r="I21" s="78"/>
      <c r="J21" s="78"/>
      <c r="K21" s="78"/>
    </row>
    <row r="22" spans="1:11" s="76" customFormat="1" ht="22.5" customHeight="1">
      <c r="A22" s="74"/>
      <c r="B22" s="166">
        <v>4280</v>
      </c>
      <c r="C22" s="260" t="s">
        <v>241</v>
      </c>
      <c r="D22" s="16"/>
      <c r="E22" s="16"/>
      <c r="F22" s="170"/>
      <c r="G22" s="77"/>
      <c r="I22" s="78"/>
      <c r="J22" s="78"/>
      <c r="K22" s="78"/>
    </row>
    <row r="23" spans="1:11" s="76" customFormat="1" ht="22.5" customHeight="1">
      <c r="A23" s="74"/>
      <c r="B23" s="166">
        <v>4300</v>
      </c>
      <c r="C23" s="262" t="s">
        <v>243</v>
      </c>
      <c r="D23" s="16"/>
      <c r="E23" s="16"/>
      <c r="F23" s="170"/>
      <c r="G23" s="77"/>
      <c r="I23" s="78"/>
      <c r="J23" s="78"/>
      <c r="K23" s="78"/>
    </row>
    <row r="24" spans="1:11" s="76" customFormat="1" ht="22.5" customHeight="1">
      <c r="A24" s="74"/>
      <c r="B24" s="166">
        <v>4350</v>
      </c>
      <c r="C24" s="262" t="s">
        <v>245</v>
      </c>
      <c r="D24" s="16"/>
      <c r="E24" s="16"/>
      <c r="F24" s="170"/>
      <c r="G24" s="77"/>
      <c r="I24" s="78"/>
      <c r="J24" s="78"/>
      <c r="K24" s="78"/>
    </row>
    <row r="25" spans="1:11" s="76" customFormat="1" ht="45.75" customHeight="1">
      <c r="A25" s="74"/>
      <c r="B25" s="166">
        <v>4360</v>
      </c>
      <c r="C25" s="265" t="s">
        <v>247</v>
      </c>
      <c r="D25" s="16"/>
      <c r="E25" s="16"/>
      <c r="F25" s="170"/>
      <c r="G25" s="77"/>
      <c r="I25" s="78"/>
      <c r="J25" s="78"/>
      <c r="K25" s="78"/>
    </row>
    <row r="26" spans="1:11" s="76" customFormat="1" ht="44.25" customHeight="1">
      <c r="A26" s="74"/>
      <c r="B26" s="166">
        <v>4370</v>
      </c>
      <c r="C26" s="265" t="s">
        <v>249</v>
      </c>
      <c r="D26" s="16"/>
      <c r="E26" s="16"/>
      <c r="F26" s="170"/>
      <c r="G26" s="77"/>
      <c r="I26" s="78"/>
      <c r="J26" s="78"/>
      <c r="K26" s="78"/>
    </row>
    <row r="27" spans="1:11" s="76" customFormat="1" ht="21.75" customHeight="1">
      <c r="A27" s="74"/>
      <c r="B27" s="166">
        <v>4410</v>
      </c>
      <c r="C27" s="262" t="s">
        <v>251</v>
      </c>
      <c r="D27" s="16"/>
      <c r="E27" s="16"/>
      <c r="F27" s="170"/>
      <c r="G27" s="77"/>
      <c r="I27" s="78"/>
      <c r="J27" s="78"/>
      <c r="K27" s="78"/>
    </row>
    <row r="28" spans="1:11" s="76" customFormat="1" ht="21.75" customHeight="1">
      <c r="A28" s="74"/>
      <c r="B28" s="166">
        <v>4430</v>
      </c>
      <c r="C28" s="262" t="s">
        <v>253</v>
      </c>
      <c r="D28" s="16"/>
      <c r="E28" s="16"/>
      <c r="F28" s="170"/>
      <c r="G28" s="77"/>
      <c r="I28" s="78"/>
      <c r="J28" s="78"/>
      <c r="K28" s="78"/>
    </row>
    <row r="29" spans="1:11" s="275" customFormat="1" ht="33.75" customHeight="1">
      <c r="A29" s="274"/>
      <c r="B29" s="166">
        <v>4440</v>
      </c>
      <c r="C29" s="367" t="s">
        <v>255</v>
      </c>
      <c r="D29" s="16"/>
      <c r="E29" s="16"/>
      <c r="F29" s="374"/>
      <c r="G29" s="276"/>
      <c r="I29" s="277"/>
      <c r="J29" s="277"/>
      <c r="K29" s="277"/>
    </row>
    <row r="30" spans="1:11" s="76" customFormat="1" ht="21.75" customHeight="1">
      <c r="A30" s="74"/>
      <c r="B30" s="166">
        <v>4480</v>
      </c>
      <c r="C30" s="262" t="s">
        <v>257</v>
      </c>
      <c r="D30" s="16"/>
      <c r="E30" s="16"/>
      <c r="F30" s="170"/>
      <c r="G30" s="77"/>
      <c r="I30" s="78"/>
      <c r="J30" s="78"/>
      <c r="K30" s="78"/>
    </row>
    <row r="31" spans="1:11" s="76" customFormat="1" ht="30" customHeight="1">
      <c r="A31" s="74"/>
      <c r="B31" s="166">
        <v>4700</v>
      </c>
      <c r="C31" s="260" t="s">
        <v>264</v>
      </c>
      <c r="D31" s="16"/>
      <c r="E31" s="16"/>
      <c r="F31" s="170"/>
      <c r="G31" s="77"/>
      <c r="I31" s="78"/>
      <c r="J31" s="78"/>
      <c r="K31" s="78"/>
    </row>
    <row r="32" spans="1:11" s="68" customFormat="1" ht="24.75" customHeight="1">
      <c r="A32" s="419" t="s">
        <v>11</v>
      </c>
      <c r="B32" s="543" t="s">
        <v>61</v>
      </c>
      <c r="C32" s="544"/>
      <c r="D32" s="28">
        <v>0</v>
      </c>
      <c r="E32" s="28">
        <v>0</v>
      </c>
      <c r="F32" s="433"/>
      <c r="G32" s="5"/>
      <c r="H32" s="70"/>
      <c r="I32" s="69"/>
      <c r="J32" s="69"/>
      <c r="K32" s="69"/>
    </row>
    <row r="33" spans="1:11" s="55" customFormat="1" ht="54" customHeight="1">
      <c r="A33" s="419" t="s">
        <v>29</v>
      </c>
      <c r="B33" s="545" t="s">
        <v>92</v>
      </c>
      <c r="C33" s="546"/>
      <c r="D33" s="28">
        <v>0</v>
      </c>
      <c r="E33" s="28">
        <v>0</v>
      </c>
      <c r="F33" s="422"/>
      <c r="G33" s="54"/>
      <c r="H33" s="59"/>
      <c r="I33" s="58"/>
      <c r="J33" s="58"/>
      <c r="K33" s="58"/>
    </row>
    <row r="34" spans="1:11" s="68" customFormat="1" ht="26.25" customHeight="1">
      <c r="A34" s="419" t="s">
        <v>41</v>
      </c>
      <c r="B34" s="543" t="s">
        <v>93</v>
      </c>
      <c r="C34" s="544"/>
      <c r="D34" s="28">
        <v>0</v>
      </c>
      <c r="E34" s="28">
        <v>0</v>
      </c>
      <c r="F34" s="433"/>
      <c r="G34" s="5"/>
      <c r="H34" s="70"/>
      <c r="I34" s="69"/>
      <c r="J34" s="69"/>
      <c r="K34" s="69"/>
    </row>
    <row r="35" spans="1:11" s="68" customFormat="1" ht="26.25" customHeight="1">
      <c r="A35" s="419" t="s">
        <v>42</v>
      </c>
      <c r="B35" s="543" t="s">
        <v>54</v>
      </c>
      <c r="C35" s="544"/>
      <c r="D35" s="28">
        <v>0</v>
      </c>
      <c r="E35" s="28">
        <v>0</v>
      </c>
      <c r="F35" s="433"/>
      <c r="G35" s="5"/>
      <c r="H35" s="70"/>
      <c r="I35" s="69"/>
      <c r="J35" s="69"/>
      <c r="K35" s="69"/>
    </row>
    <row r="36" spans="1:11" s="68" customFormat="1" ht="27" customHeight="1">
      <c r="A36" s="419" t="s">
        <v>43</v>
      </c>
      <c r="B36" s="543" t="s">
        <v>50</v>
      </c>
      <c r="C36" s="544"/>
      <c r="D36" s="28">
        <f>D38</f>
        <v>0</v>
      </c>
      <c r="E36" s="28">
        <f>E38</f>
        <v>0</v>
      </c>
      <c r="F36" s="433"/>
      <c r="G36" s="5"/>
      <c r="H36" s="70"/>
      <c r="I36" s="69"/>
      <c r="J36" s="69"/>
      <c r="K36" s="69"/>
    </row>
    <row r="37" spans="1:11" s="76" customFormat="1" ht="15" customHeight="1">
      <c r="A37" s="74"/>
      <c r="B37" s="164"/>
      <c r="C37" s="164" t="s">
        <v>5</v>
      </c>
      <c r="D37" s="75"/>
      <c r="E37" s="75"/>
      <c r="F37" s="170"/>
      <c r="G37" s="77"/>
      <c r="H37" s="79"/>
      <c r="I37" s="78"/>
      <c r="J37" s="78"/>
      <c r="K37" s="78"/>
    </row>
    <row r="38" spans="1:11" s="68" customFormat="1" ht="27" customHeight="1">
      <c r="A38" s="33" t="s">
        <v>6</v>
      </c>
      <c r="B38" s="189" t="s">
        <v>224</v>
      </c>
      <c r="C38" s="105" t="s">
        <v>94</v>
      </c>
      <c r="D38" s="16"/>
      <c r="E38" s="16"/>
      <c r="F38" s="172"/>
      <c r="G38" s="5"/>
      <c r="H38" s="70"/>
      <c r="I38" s="69"/>
      <c r="J38" s="69"/>
      <c r="K38" s="69"/>
    </row>
    <row r="39" spans="1:11" s="76" customFormat="1" ht="31.5" customHeight="1">
      <c r="A39" s="74"/>
      <c r="B39" s="219" t="s">
        <v>5</v>
      </c>
      <c r="C39" s="164" t="s">
        <v>394</v>
      </c>
      <c r="D39" s="16"/>
      <c r="E39" s="16"/>
      <c r="F39" s="172"/>
      <c r="G39" s="77"/>
      <c r="H39" s="79"/>
      <c r="I39" s="78"/>
      <c r="J39" s="78"/>
      <c r="K39" s="78"/>
    </row>
    <row r="40" spans="1:6" ht="29.25" customHeight="1">
      <c r="A40" s="540" t="s">
        <v>39</v>
      </c>
      <c r="B40" s="541"/>
      <c r="C40" s="542"/>
      <c r="D40" s="305">
        <f>D8</f>
        <v>0</v>
      </c>
      <c r="E40" s="305">
        <f>E8</f>
        <v>0</v>
      </c>
      <c r="F40" s="305"/>
    </row>
    <row r="41" ht="44.25" customHeight="1"/>
    <row r="42" spans="1:6" ht="30" customHeight="1">
      <c r="A42" s="487" t="s">
        <v>102</v>
      </c>
      <c r="B42" s="487"/>
      <c r="C42" s="487"/>
      <c r="D42" s="487"/>
      <c r="E42" s="487"/>
      <c r="F42" s="487"/>
    </row>
    <row r="44" spans="1:6" ht="66.75" customHeight="1">
      <c r="A44" s="267" t="s">
        <v>0</v>
      </c>
      <c r="B44" s="259" t="s">
        <v>13</v>
      </c>
      <c r="C44" s="259" t="s">
        <v>38</v>
      </c>
      <c r="D44" s="156" t="s">
        <v>484</v>
      </c>
      <c r="E44" s="420" t="s">
        <v>488</v>
      </c>
      <c r="F44" s="270" t="s">
        <v>268</v>
      </c>
    </row>
    <row r="45" spans="1:6" s="87" customFormat="1" ht="33" customHeight="1">
      <c r="A45" s="100" t="s">
        <v>3</v>
      </c>
      <c r="B45" s="483" t="s">
        <v>121</v>
      </c>
      <c r="C45" s="483"/>
      <c r="D45" s="21">
        <f>SUM(D46:D46)</f>
        <v>0</v>
      </c>
      <c r="E45" s="21">
        <f>SUM(E46:E46)</f>
        <v>0</v>
      </c>
      <c r="F45" s="198"/>
    </row>
    <row r="46" spans="1:6" ht="30" customHeight="1">
      <c r="A46" s="33"/>
      <c r="B46" s="43" t="s">
        <v>16</v>
      </c>
      <c r="C46" s="44" t="s">
        <v>17</v>
      </c>
      <c r="D46" s="16">
        <v>0</v>
      </c>
      <c r="E46" s="16">
        <v>0</v>
      </c>
      <c r="F46" s="167"/>
    </row>
    <row r="47" spans="1:6" ht="27" customHeight="1">
      <c r="A47" s="537" t="s">
        <v>12</v>
      </c>
      <c r="B47" s="537"/>
      <c r="C47" s="537"/>
      <c r="D47" s="27">
        <f>D45</f>
        <v>0</v>
      </c>
      <c r="E47" s="27">
        <f>E45</f>
        <v>0</v>
      </c>
      <c r="F47" s="280"/>
    </row>
    <row r="48" spans="1:6" s="316" customFormat="1" ht="22.5" customHeight="1">
      <c r="A48" s="313"/>
      <c r="B48" s="313"/>
      <c r="C48" s="313"/>
      <c r="D48" s="314"/>
      <c r="E48" s="314"/>
      <c r="F48" s="315"/>
    </row>
    <row r="49" spans="1:8" s="6" customFormat="1" ht="44.25" customHeight="1">
      <c r="A49" s="462" t="s">
        <v>502</v>
      </c>
      <c r="B49" s="462"/>
      <c r="C49" s="462"/>
      <c r="D49" s="462"/>
      <c r="E49" s="462"/>
      <c r="F49" s="462"/>
      <c r="G49" s="281"/>
      <c r="H49" s="281"/>
    </row>
    <row r="50" spans="1:5" s="6" customFormat="1" ht="12.75" customHeight="1">
      <c r="A50" s="173"/>
      <c r="B50" s="174"/>
      <c r="C50" s="175"/>
      <c r="D50" s="176"/>
      <c r="E50" s="176"/>
    </row>
    <row r="51" spans="1:5" s="6" customFormat="1" ht="13.5" customHeight="1">
      <c r="A51" s="463" t="s">
        <v>491</v>
      </c>
      <c r="B51" s="463"/>
      <c r="C51" s="463"/>
      <c r="D51" s="176"/>
      <c r="E51" s="176"/>
    </row>
    <row r="52" spans="1:5" s="6" customFormat="1" ht="12.75" customHeight="1">
      <c r="A52" s="173"/>
      <c r="B52" s="178" t="s">
        <v>272</v>
      </c>
      <c r="C52" s="178"/>
      <c r="D52" s="177"/>
      <c r="E52" s="177"/>
    </row>
  </sheetData>
  <sheetProtection/>
  <mergeCells count="20">
    <mergeCell ref="A1:F1"/>
    <mergeCell ref="A2:F2"/>
    <mergeCell ref="A3:F3"/>
    <mergeCell ref="A49:F49"/>
    <mergeCell ref="A51:C51"/>
    <mergeCell ref="A5:F5"/>
    <mergeCell ref="B33:C33"/>
    <mergeCell ref="B34:C34"/>
    <mergeCell ref="B35:C35"/>
    <mergeCell ref="B36:C36"/>
    <mergeCell ref="G5:J5"/>
    <mergeCell ref="B8:C8"/>
    <mergeCell ref="A40:C40"/>
    <mergeCell ref="A42:F42"/>
    <mergeCell ref="B45:C45"/>
    <mergeCell ref="A47:C47"/>
    <mergeCell ref="B9:C9"/>
    <mergeCell ref="B15:C15"/>
    <mergeCell ref="B16:C16"/>
    <mergeCell ref="B32:C32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51"/>
  <sheetViews>
    <sheetView zoomScalePageLayoutView="0" workbookViewId="0" topLeftCell="A1">
      <pane ySplit="8" topLeftCell="A45" activePane="bottomLeft" state="frozen"/>
      <selection pane="topLeft" activeCell="A1" sqref="A1"/>
      <selection pane="bottomLeft" activeCell="K17" sqref="K17"/>
    </sheetView>
  </sheetViews>
  <sheetFormatPr defaultColWidth="9.00390625" defaultRowHeight="15"/>
  <cols>
    <col min="1" max="1" width="7.57421875" style="11" customWidth="1"/>
    <col min="2" max="2" width="7.8515625" style="47" customWidth="1"/>
    <col min="3" max="3" width="36.421875" style="11" customWidth="1"/>
    <col min="4" max="5" width="9.7109375" style="50" customWidth="1"/>
    <col min="6" max="6" width="11.7109375" style="50" customWidth="1"/>
    <col min="7" max="8" width="9.7109375" style="50" customWidth="1"/>
    <col min="9" max="9" width="11.421875" style="50" customWidth="1"/>
    <col min="10" max="10" width="12.7109375" style="1" customWidth="1"/>
    <col min="11" max="16384" width="9.00390625" style="1" customWidth="1"/>
  </cols>
  <sheetData>
    <row r="1" spans="1:10" ht="21.75" customHeight="1">
      <c r="A1" s="475" t="s">
        <v>483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s="3" customFormat="1" ht="21.75" customHeight="1">
      <c r="A2" s="475" t="s">
        <v>411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s="397" customFormat="1" ht="21.75" customHeight="1">
      <c r="A3" s="476" t="s">
        <v>397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7" ht="15">
      <c r="A4" s="9"/>
      <c r="B4" s="9"/>
      <c r="C4" s="9"/>
      <c r="D4" s="94"/>
      <c r="G4" s="94"/>
    </row>
    <row r="5" spans="1:10" ht="30" customHeight="1">
      <c r="A5" s="487" t="s">
        <v>298</v>
      </c>
      <c r="B5" s="487"/>
      <c r="C5" s="487"/>
      <c r="D5" s="487"/>
      <c r="E5" s="487"/>
      <c r="F5" s="487"/>
      <c r="G5" s="487"/>
      <c r="H5" s="487"/>
      <c r="I5" s="487"/>
      <c r="J5" s="487"/>
    </row>
    <row r="6" spans="1:9" ht="18">
      <c r="A6" s="36"/>
      <c r="B6" s="36"/>
      <c r="C6" s="10"/>
      <c r="D6" s="95"/>
      <c r="E6" s="95"/>
      <c r="F6" s="95"/>
      <c r="G6" s="95"/>
      <c r="H6" s="95"/>
      <c r="I6" s="95"/>
    </row>
    <row r="7" spans="1:10" ht="57.75" customHeight="1">
      <c r="A7" s="482" t="s">
        <v>0</v>
      </c>
      <c r="B7" s="482" t="s">
        <v>1</v>
      </c>
      <c r="C7" s="482"/>
      <c r="D7" s="469" t="s">
        <v>484</v>
      </c>
      <c r="E7" s="469"/>
      <c r="F7" s="469"/>
      <c r="G7" s="469" t="s">
        <v>485</v>
      </c>
      <c r="H7" s="469"/>
      <c r="I7" s="469"/>
      <c r="J7" s="505" t="s">
        <v>268</v>
      </c>
    </row>
    <row r="8" spans="1:10" ht="38.25" customHeight="1">
      <c r="A8" s="482"/>
      <c r="B8" s="482"/>
      <c r="C8" s="482"/>
      <c r="D8" s="96" t="s">
        <v>88</v>
      </c>
      <c r="E8" s="62" t="s">
        <v>86</v>
      </c>
      <c r="F8" s="97" t="s">
        <v>87</v>
      </c>
      <c r="G8" s="96" t="s">
        <v>88</v>
      </c>
      <c r="H8" s="62" t="s">
        <v>86</v>
      </c>
      <c r="I8" s="97" t="s">
        <v>87</v>
      </c>
      <c r="J8" s="505"/>
    </row>
    <row r="9" spans="1:10" s="68" customFormat="1" ht="29.25" customHeight="1">
      <c r="A9" s="23" t="s">
        <v>3</v>
      </c>
      <c r="B9" s="531" t="s">
        <v>127</v>
      </c>
      <c r="C9" s="531"/>
      <c r="D9" s="144">
        <f aca="true" t="shared" si="0" ref="D9:I9">D10+D16+D17</f>
        <v>0</v>
      </c>
      <c r="E9" s="144">
        <f t="shared" si="0"/>
        <v>43000</v>
      </c>
      <c r="F9" s="144">
        <f t="shared" si="0"/>
        <v>2000</v>
      </c>
      <c r="G9" s="144">
        <f t="shared" si="0"/>
        <v>0</v>
      </c>
      <c r="H9" s="144">
        <f t="shared" si="0"/>
        <v>43000</v>
      </c>
      <c r="I9" s="144">
        <f t="shared" si="0"/>
        <v>2000</v>
      </c>
      <c r="J9" s="144"/>
    </row>
    <row r="10" spans="1:10" s="68" customFormat="1" ht="23.25" customHeight="1">
      <c r="A10" s="419" t="s">
        <v>4</v>
      </c>
      <c r="B10" s="543" t="s">
        <v>486</v>
      </c>
      <c r="C10" s="544"/>
      <c r="D10" s="421">
        <f>D11+D12+D13</f>
        <v>0</v>
      </c>
      <c r="E10" s="421">
        <v>8900</v>
      </c>
      <c r="F10" s="421">
        <v>0</v>
      </c>
      <c r="G10" s="421">
        <f>SUM(G11:G15)</f>
        <v>0</v>
      </c>
      <c r="H10" s="421">
        <f>SUM(H11:H15)</f>
        <v>8900</v>
      </c>
      <c r="I10" s="421">
        <f>SUM(I11:I15)</f>
        <v>0</v>
      </c>
      <c r="J10" s="433"/>
    </row>
    <row r="11" spans="1:10" s="68" customFormat="1" ht="31.5" customHeight="1">
      <c r="A11" s="33"/>
      <c r="B11" s="48">
        <v>4010</v>
      </c>
      <c r="C11" s="107" t="s">
        <v>225</v>
      </c>
      <c r="D11" s="51"/>
      <c r="E11" s="51">
        <v>0</v>
      </c>
      <c r="F11" s="51"/>
      <c r="G11" s="51">
        <v>0</v>
      </c>
      <c r="H11" s="51">
        <v>0</v>
      </c>
      <c r="I11" s="51">
        <v>0</v>
      </c>
      <c r="J11" s="172"/>
    </row>
    <row r="12" spans="1:10" s="68" customFormat="1" ht="21" customHeight="1">
      <c r="A12" s="33"/>
      <c r="B12" s="48">
        <v>4040</v>
      </c>
      <c r="C12" s="107" t="s">
        <v>226</v>
      </c>
      <c r="D12" s="51"/>
      <c r="E12" s="51">
        <v>0</v>
      </c>
      <c r="F12" s="51"/>
      <c r="G12" s="51">
        <v>0</v>
      </c>
      <c r="H12" s="51">
        <v>0</v>
      </c>
      <c r="I12" s="51">
        <v>0</v>
      </c>
      <c r="J12" s="172"/>
    </row>
    <row r="13" spans="1:10" s="68" customFormat="1" ht="20.25" customHeight="1">
      <c r="A13" s="33"/>
      <c r="B13" s="48">
        <v>4170</v>
      </c>
      <c r="C13" s="105" t="s">
        <v>227</v>
      </c>
      <c r="D13" s="51"/>
      <c r="E13" s="51"/>
      <c r="F13" s="51"/>
      <c r="G13" s="51">
        <v>0</v>
      </c>
      <c r="H13" s="51">
        <v>7500</v>
      </c>
      <c r="I13" s="51">
        <v>0</v>
      </c>
      <c r="J13" s="172"/>
    </row>
    <row r="14" spans="1:12" s="68" customFormat="1" ht="21" customHeight="1">
      <c r="A14" s="33"/>
      <c r="B14" s="48">
        <v>4110</v>
      </c>
      <c r="C14" s="29" t="s">
        <v>283</v>
      </c>
      <c r="D14" s="51"/>
      <c r="E14" s="51"/>
      <c r="F14" s="51"/>
      <c r="G14" s="51">
        <v>0</v>
      </c>
      <c r="H14" s="51">
        <v>1200</v>
      </c>
      <c r="I14" s="51">
        <v>0</v>
      </c>
      <c r="J14" s="172"/>
      <c r="L14" s="457" t="s">
        <v>523</v>
      </c>
    </row>
    <row r="15" spans="1:10" s="68" customFormat="1" ht="21" customHeight="1">
      <c r="A15" s="33"/>
      <c r="B15" s="48">
        <v>4120</v>
      </c>
      <c r="C15" s="29" t="s">
        <v>229</v>
      </c>
      <c r="D15" s="51"/>
      <c r="E15" s="51"/>
      <c r="F15" s="51"/>
      <c r="G15" s="51">
        <v>0</v>
      </c>
      <c r="H15" s="51">
        <v>200</v>
      </c>
      <c r="I15" s="51">
        <v>0</v>
      </c>
      <c r="J15" s="172"/>
    </row>
    <row r="16" spans="1:10" s="68" customFormat="1" ht="25.5" customHeight="1">
      <c r="A16" s="419" t="s">
        <v>9</v>
      </c>
      <c r="B16" s="534" t="s">
        <v>48</v>
      </c>
      <c r="C16" s="535"/>
      <c r="D16" s="421">
        <v>0</v>
      </c>
      <c r="E16" s="421">
        <v>16250</v>
      </c>
      <c r="F16" s="454">
        <v>0</v>
      </c>
      <c r="G16" s="421">
        <v>0</v>
      </c>
      <c r="H16" s="455">
        <v>16250</v>
      </c>
      <c r="I16" s="456">
        <v>0</v>
      </c>
      <c r="J16" s="433"/>
    </row>
    <row r="17" spans="1:10" s="68" customFormat="1" ht="31.5" customHeight="1">
      <c r="A17" s="419" t="s">
        <v>10</v>
      </c>
      <c r="B17" s="473" t="s">
        <v>49</v>
      </c>
      <c r="C17" s="474"/>
      <c r="D17" s="421">
        <v>0</v>
      </c>
      <c r="E17" s="421">
        <v>17850</v>
      </c>
      <c r="F17" s="421">
        <v>2000</v>
      </c>
      <c r="G17" s="421">
        <f>SUM(G18:G20)</f>
        <v>0</v>
      </c>
      <c r="H17" s="378">
        <f>SUM(H18:H20)</f>
        <v>17850</v>
      </c>
      <c r="I17" s="378">
        <f>SUM(I18:I20)</f>
        <v>2000</v>
      </c>
      <c r="J17" s="433"/>
    </row>
    <row r="18" spans="1:10" s="68" customFormat="1" ht="22.5" customHeight="1">
      <c r="A18" s="33"/>
      <c r="B18" s="310" t="s">
        <v>232</v>
      </c>
      <c r="C18" s="260" t="s">
        <v>233</v>
      </c>
      <c r="D18" s="51"/>
      <c r="E18" s="51"/>
      <c r="F18" s="51"/>
      <c r="G18" s="51">
        <v>0</v>
      </c>
      <c r="H18" s="51">
        <v>7800</v>
      </c>
      <c r="I18" s="51">
        <v>0</v>
      </c>
      <c r="J18" s="172"/>
    </row>
    <row r="19" spans="1:10" s="68" customFormat="1" ht="20.25" customHeight="1">
      <c r="A19" s="33"/>
      <c r="B19" s="310" t="s">
        <v>240</v>
      </c>
      <c r="C19" s="260" t="s">
        <v>241</v>
      </c>
      <c r="D19" s="51"/>
      <c r="E19" s="51"/>
      <c r="F19" s="51"/>
      <c r="G19" s="51">
        <v>0</v>
      </c>
      <c r="H19" s="51">
        <v>6000</v>
      </c>
      <c r="I19" s="51">
        <v>2000</v>
      </c>
      <c r="J19" s="172"/>
    </row>
    <row r="20" spans="1:10" s="68" customFormat="1" ht="22.5" customHeight="1">
      <c r="A20" s="33"/>
      <c r="B20" s="310" t="s">
        <v>242</v>
      </c>
      <c r="C20" s="260" t="s">
        <v>243</v>
      </c>
      <c r="D20" s="51"/>
      <c r="E20" s="51"/>
      <c r="F20" s="51"/>
      <c r="G20" s="51">
        <v>0</v>
      </c>
      <c r="H20" s="51">
        <v>4050</v>
      </c>
      <c r="I20" s="51">
        <v>0</v>
      </c>
      <c r="J20" s="172"/>
    </row>
    <row r="21" spans="1:10" s="68" customFormat="1" ht="30.75" customHeight="1">
      <c r="A21" s="23" t="s">
        <v>20</v>
      </c>
      <c r="B21" s="531" t="s">
        <v>126</v>
      </c>
      <c r="C21" s="531"/>
      <c r="D21" s="144">
        <f aca="true" t="shared" si="1" ref="D21:I21">SUM(D22)</f>
        <v>150000</v>
      </c>
      <c r="E21" s="144">
        <f t="shared" si="1"/>
        <v>0</v>
      </c>
      <c r="F21" s="144">
        <f t="shared" si="1"/>
        <v>0</v>
      </c>
      <c r="G21" s="144">
        <f t="shared" si="1"/>
        <v>150000</v>
      </c>
      <c r="H21" s="144">
        <f t="shared" si="1"/>
        <v>0</v>
      </c>
      <c r="I21" s="144">
        <f t="shared" si="1"/>
        <v>0</v>
      </c>
      <c r="J21" s="144"/>
    </row>
    <row r="22" spans="1:10" s="68" customFormat="1" ht="24" customHeight="1">
      <c r="A22" s="419" t="s">
        <v>4</v>
      </c>
      <c r="B22" s="543" t="s">
        <v>50</v>
      </c>
      <c r="C22" s="544"/>
      <c r="D22" s="28">
        <v>150000</v>
      </c>
      <c r="E22" s="28">
        <f>SUM(E23+E24)</f>
        <v>0</v>
      </c>
      <c r="F22" s="28">
        <f>SUM(F23+F24)</f>
        <v>0</v>
      </c>
      <c r="G22" s="28">
        <f>SUM(G23+G24)</f>
        <v>150000</v>
      </c>
      <c r="H22" s="28">
        <f>SUM(H23+H24)</f>
        <v>0</v>
      </c>
      <c r="I22" s="28">
        <f>SUM(I23+I24)</f>
        <v>0</v>
      </c>
      <c r="J22" s="433"/>
    </row>
    <row r="23" spans="1:10" s="68" customFormat="1" ht="24" customHeight="1">
      <c r="A23" s="33"/>
      <c r="B23" s="563" t="s">
        <v>94</v>
      </c>
      <c r="C23" s="564"/>
      <c r="D23" s="83">
        <v>150000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172"/>
    </row>
    <row r="24" spans="1:10" s="68" customFormat="1" ht="23.25" customHeight="1">
      <c r="A24" s="53"/>
      <c r="B24" s="566" t="s">
        <v>217</v>
      </c>
      <c r="C24" s="567"/>
      <c r="D24" s="83"/>
      <c r="E24" s="83">
        <v>0</v>
      </c>
      <c r="F24" s="83">
        <v>0</v>
      </c>
      <c r="G24" s="83">
        <f>G25</f>
        <v>150000</v>
      </c>
      <c r="H24" s="83">
        <f>H25</f>
        <v>0</v>
      </c>
      <c r="I24" s="83">
        <f>I25</f>
        <v>0</v>
      </c>
      <c r="J24" s="172"/>
    </row>
    <row r="25" spans="1:10" s="68" customFormat="1" ht="36" customHeight="1">
      <c r="A25" s="33"/>
      <c r="B25" s="310" t="s">
        <v>359</v>
      </c>
      <c r="C25" s="331" t="s">
        <v>524</v>
      </c>
      <c r="D25" s="83">
        <v>150000</v>
      </c>
      <c r="E25" s="83">
        <v>0</v>
      </c>
      <c r="F25" s="83">
        <v>0</v>
      </c>
      <c r="G25" s="83">
        <v>150000</v>
      </c>
      <c r="H25" s="83">
        <v>0</v>
      </c>
      <c r="I25" s="83">
        <v>0</v>
      </c>
      <c r="J25" s="172"/>
    </row>
    <row r="26" spans="1:10" s="68" customFormat="1" ht="30.75" customHeight="1">
      <c r="A26" s="23" t="s">
        <v>27</v>
      </c>
      <c r="B26" s="531" t="s">
        <v>85</v>
      </c>
      <c r="C26" s="531"/>
      <c r="D26" s="144">
        <f aca="true" t="shared" si="2" ref="D26:I26">SUM(D27)</f>
        <v>205000</v>
      </c>
      <c r="E26" s="144">
        <f t="shared" si="2"/>
        <v>0</v>
      </c>
      <c r="F26" s="144">
        <f t="shared" si="2"/>
        <v>0</v>
      </c>
      <c r="G26" s="144">
        <f t="shared" si="2"/>
        <v>205000</v>
      </c>
      <c r="H26" s="144">
        <f t="shared" si="2"/>
        <v>0</v>
      </c>
      <c r="I26" s="144">
        <f t="shared" si="2"/>
        <v>0</v>
      </c>
      <c r="J26" s="144"/>
    </row>
    <row r="27" spans="1:10" s="68" customFormat="1" ht="24" customHeight="1">
      <c r="A27" s="436" t="s">
        <v>4</v>
      </c>
      <c r="B27" s="543" t="s">
        <v>50</v>
      </c>
      <c r="C27" s="544"/>
      <c r="D27" s="28">
        <v>205000</v>
      </c>
      <c r="E27" s="28">
        <f>SUM(E28+E29)</f>
        <v>0</v>
      </c>
      <c r="F27" s="28">
        <f>SUM(F28+F29)</f>
        <v>0</v>
      </c>
      <c r="G27" s="28">
        <f>SUM(G28+G29)</f>
        <v>205000</v>
      </c>
      <c r="H27" s="28">
        <f>SUM(H28+H29)</f>
        <v>0</v>
      </c>
      <c r="I27" s="28">
        <f>SUM(I28+I29)</f>
        <v>0</v>
      </c>
      <c r="J27" s="433"/>
    </row>
    <row r="28" spans="1:10" s="68" customFormat="1" ht="21.75" customHeight="1">
      <c r="A28" s="33"/>
      <c r="B28" s="563" t="s">
        <v>94</v>
      </c>
      <c r="C28" s="564"/>
      <c r="D28" s="83">
        <v>205000</v>
      </c>
      <c r="E28" s="83">
        <v>0</v>
      </c>
      <c r="F28" s="83">
        <v>0</v>
      </c>
      <c r="G28" s="83">
        <v>205000</v>
      </c>
      <c r="H28" s="83">
        <v>0</v>
      </c>
      <c r="I28" s="83">
        <v>0</v>
      </c>
      <c r="J28" s="172"/>
    </row>
    <row r="29" spans="1:10" s="68" customFormat="1" ht="21" customHeight="1">
      <c r="A29" s="53"/>
      <c r="B29" s="566" t="s">
        <v>217</v>
      </c>
      <c r="C29" s="567"/>
      <c r="D29" s="83"/>
      <c r="E29" s="83">
        <v>0</v>
      </c>
      <c r="F29" s="83">
        <v>0</v>
      </c>
      <c r="G29" s="83"/>
      <c r="H29" s="83">
        <f>H30</f>
        <v>0</v>
      </c>
      <c r="I29" s="83">
        <f>I30</f>
        <v>0</v>
      </c>
      <c r="J29" s="172"/>
    </row>
    <row r="30" spans="1:10" s="68" customFormat="1" ht="77.25" customHeight="1">
      <c r="A30" s="33"/>
      <c r="B30" s="310" t="s">
        <v>525</v>
      </c>
      <c r="C30" s="331" t="s">
        <v>526</v>
      </c>
      <c r="D30" s="83">
        <v>180000</v>
      </c>
      <c r="E30" s="83">
        <v>0</v>
      </c>
      <c r="F30" s="83">
        <v>0</v>
      </c>
      <c r="G30" s="83">
        <v>180000</v>
      </c>
      <c r="H30" s="83">
        <v>0</v>
      </c>
      <c r="I30" s="83">
        <v>0</v>
      </c>
      <c r="J30" s="172"/>
    </row>
    <row r="31" spans="1:10" s="68" customFormat="1" ht="23.25" customHeight="1">
      <c r="A31" s="33"/>
      <c r="B31" s="310" t="s">
        <v>525</v>
      </c>
      <c r="C31" s="331" t="s">
        <v>532</v>
      </c>
      <c r="D31" s="83">
        <v>25000</v>
      </c>
      <c r="E31" s="83"/>
      <c r="F31" s="83"/>
      <c r="G31" s="83">
        <v>25000</v>
      </c>
      <c r="H31" s="83"/>
      <c r="I31" s="83"/>
      <c r="J31" s="172"/>
    </row>
    <row r="32" spans="1:10" s="68" customFormat="1" ht="29.25" customHeight="1">
      <c r="A32" s="23" t="s">
        <v>28</v>
      </c>
      <c r="B32" s="531" t="s">
        <v>527</v>
      </c>
      <c r="C32" s="531"/>
      <c r="D32" s="144">
        <f>D33</f>
        <v>500</v>
      </c>
      <c r="E32" s="144">
        <f aca="true" t="shared" si="3" ref="E32:I33">E33</f>
        <v>0</v>
      </c>
      <c r="F32" s="144">
        <f t="shared" si="3"/>
        <v>0</v>
      </c>
      <c r="G32" s="144">
        <f t="shared" si="3"/>
        <v>500</v>
      </c>
      <c r="H32" s="144">
        <f t="shared" si="3"/>
        <v>0</v>
      </c>
      <c r="I32" s="144">
        <f t="shared" si="3"/>
        <v>0</v>
      </c>
      <c r="J32" s="144"/>
    </row>
    <row r="33" spans="1:10" s="68" customFormat="1" ht="25.5" customHeight="1">
      <c r="A33" s="436" t="s">
        <v>9</v>
      </c>
      <c r="B33" s="534" t="s">
        <v>48</v>
      </c>
      <c r="C33" s="535"/>
      <c r="D33" s="421">
        <v>500</v>
      </c>
      <c r="E33" s="421">
        <v>0</v>
      </c>
      <c r="F33" s="454">
        <v>0</v>
      </c>
      <c r="G33" s="421">
        <f>G34</f>
        <v>500</v>
      </c>
      <c r="H33" s="421">
        <f t="shared" si="3"/>
        <v>0</v>
      </c>
      <c r="I33" s="421">
        <f t="shared" si="3"/>
        <v>0</v>
      </c>
      <c r="J33" s="433"/>
    </row>
    <row r="34" spans="1:10" s="68" customFormat="1" ht="22.5" customHeight="1">
      <c r="A34" s="33"/>
      <c r="B34" s="310" t="s">
        <v>344</v>
      </c>
      <c r="C34" s="366" t="s">
        <v>345</v>
      </c>
      <c r="D34" s="51"/>
      <c r="E34" s="51"/>
      <c r="F34" s="51"/>
      <c r="G34" s="51">
        <v>500</v>
      </c>
      <c r="H34" s="51">
        <v>0</v>
      </c>
      <c r="I34" s="51">
        <v>0</v>
      </c>
      <c r="J34" s="172"/>
    </row>
    <row r="35" spans="1:10" s="68" customFormat="1" ht="27.75" customHeight="1">
      <c r="A35" s="23" t="s">
        <v>30</v>
      </c>
      <c r="B35" s="531" t="s">
        <v>482</v>
      </c>
      <c r="C35" s="531"/>
      <c r="D35" s="144">
        <f aca="true" t="shared" si="4" ref="D35:I35">SUM(D36)</f>
        <v>8000</v>
      </c>
      <c r="E35" s="144">
        <f t="shared" si="4"/>
        <v>0</v>
      </c>
      <c r="F35" s="144">
        <f t="shared" si="4"/>
        <v>0</v>
      </c>
      <c r="G35" s="144">
        <f t="shared" si="4"/>
        <v>8000</v>
      </c>
      <c r="H35" s="144">
        <f t="shared" si="4"/>
        <v>0</v>
      </c>
      <c r="I35" s="144">
        <f t="shared" si="4"/>
        <v>0</v>
      </c>
      <c r="J35" s="144"/>
    </row>
    <row r="36" spans="1:10" s="68" customFormat="1" ht="38.25" customHeight="1">
      <c r="A36" s="419" t="s">
        <v>358</v>
      </c>
      <c r="B36" s="534" t="s">
        <v>370</v>
      </c>
      <c r="C36" s="535"/>
      <c r="D36" s="421">
        <v>8000</v>
      </c>
      <c r="E36" s="421">
        <v>0</v>
      </c>
      <c r="F36" s="421">
        <v>0</v>
      </c>
      <c r="G36" s="421">
        <f>SUM(G37:G38)</f>
        <v>8000</v>
      </c>
      <c r="H36" s="421">
        <f>SUM(H37:H38)</f>
        <v>0</v>
      </c>
      <c r="I36" s="421">
        <f>SUM(I37:I38)</f>
        <v>0</v>
      </c>
      <c r="J36" s="433"/>
    </row>
    <row r="37" spans="1:10" s="68" customFormat="1" ht="27" customHeight="1">
      <c r="A37" s="33"/>
      <c r="B37" s="158" t="s">
        <v>232</v>
      </c>
      <c r="C37" s="260" t="s">
        <v>233</v>
      </c>
      <c r="D37" s="51"/>
      <c r="E37" s="51"/>
      <c r="F37" s="51"/>
      <c r="G37" s="51">
        <v>7000</v>
      </c>
      <c r="H37" s="51">
        <v>0</v>
      </c>
      <c r="I37" s="51">
        <v>0</v>
      </c>
      <c r="J37" s="172"/>
    </row>
    <row r="38" spans="1:10" s="68" customFormat="1" ht="25.5" customHeight="1">
      <c r="A38" s="33"/>
      <c r="B38" s="158" t="s">
        <v>242</v>
      </c>
      <c r="C38" s="260" t="s">
        <v>243</v>
      </c>
      <c r="D38" s="51"/>
      <c r="E38" s="51"/>
      <c r="F38" s="51"/>
      <c r="G38" s="51">
        <v>1000</v>
      </c>
      <c r="H38" s="51">
        <v>0</v>
      </c>
      <c r="I38" s="51">
        <v>0</v>
      </c>
      <c r="J38" s="172"/>
    </row>
    <row r="39" spans="1:10" s="68" customFormat="1" ht="27.75" customHeight="1">
      <c r="A39" s="23" t="s">
        <v>31</v>
      </c>
      <c r="B39" s="531" t="s">
        <v>528</v>
      </c>
      <c r="C39" s="531"/>
      <c r="D39" s="144">
        <f aca="true" t="shared" si="5" ref="D39:I39">D40+D43</f>
        <v>40000</v>
      </c>
      <c r="E39" s="144">
        <f t="shared" si="5"/>
        <v>0</v>
      </c>
      <c r="F39" s="144">
        <f t="shared" si="5"/>
        <v>0</v>
      </c>
      <c r="G39" s="144">
        <f t="shared" si="5"/>
        <v>40000</v>
      </c>
      <c r="H39" s="144">
        <f t="shared" si="5"/>
        <v>0</v>
      </c>
      <c r="I39" s="144">
        <f t="shared" si="5"/>
        <v>0</v>
      </c>
      <c r="J39" s="144"/>
    </row>
    <row r="40" spans="1:10" s="68" customFormat="1" ht="38.25" customHeight="1">
      <c r="A40" s="436" t="s">
        <v>358</v>
      </c>
      <c r="B40" s="534" t="s">
        <v>370</v>
      </c>
      <c r="C40" s="535"/>
      <c r="D40" s="421">
        <v>30000</v>
      </c>
      <c r="E40" s="421">
        <v>0</v>
      </c>
      <c r="F40" s="421">
        <v>0</v>
      </c>
      <c r="G40" s="421">
        <f>SUM(G41:G42)</f>
        <v>30000</v>
      </c>
      <c r="H40" s="421">
        <f>SUM(H41:H42)</f>
        <v>0</v>
      </c>
      <c r="I40" s="421">
        <f>SUM(I41:I42)</f>
        <v>0</v>
      </c>
      <c r="J40" s="433"/>
    </row>
    <row r="41" spans="1:10" s="68" customFormat="1" ht="27" customHeight="1">
      <c r="A41" s="33"/>
      <c r="B41" s="158" t="s">
        <v>232</v>
      </c>
      <c r="C41" s="366" t="s">
        <v>233</v>
      </c>
      <c r="D41" s="51"/>
      <c r="E41" s="51"/>
      <c r="F41" s="51"/>
      <c r="G41" s="51">
        <v>5000</v>
      </c>
      <c r="H41" s="51">
        <v>0</v>
      </c>
      <c r="I41" s="51">
        <v>0</v>
      </c>
      <c r="J41" s="172"/>
    </row>
    <row r="42" spans="1:10" s="68" customFormat="1" ht="25.5" customHeight="1">
      <c r="A42" s="33"/>
      <c r="B42" s="158" t="s">
        <v>242</v>
      </c>
      <c r="C42" s="366" t="s">
        <v>243</v>
      </c>
      <c r="D42" s="51"/>
      <c r="E42" s="51"/>
      <c r="F42" s="51"/>
      <c r="G42" s="51">
        <v>25000</v>
      </c>
      <c r="H42" s="51">
        <v>0</v>
      </c>
      <c r="I42" s="51">
        <v>0</v>
      </c>
      <c r="J42" s="172"/>
    </row>
    <row r="43" spans="1:10" s="68" customFormat="1" ht="38.25" customHeight="1">
      <c r="A43" s="436" t="s">
        <v>529</v>
      </c>
      <c r="B43" s="534" t="s">
        <v>530</v>
      </c>
      <c r="C43" s="535"/>
      <c r="D43" s="421">
        <v>10000</v>
      </c>
      <c r="E43" s="421">
        <v>0</v>
      </c>
      <c r="F43" s="421">
        <v>0</v>
      </c>
      <c r="G43" s="421">
        <f>G44</f>
        <v>10000</v>
      </c>
      <c r="H43" s="421">
        <f>H44</f>
        <v>0</v>
      </c>
      <c r="I43" s="421">
        <f>I44</f>
        <v>0</v>
      </c>
      <c r="J43" s="433"/>
    </row>
    <row r="44" spans="1:10" s="68" customFormat="1" ht="99" customHeight="1">
      <c r="A44" s="189"/>
      <c r="B44" s="249">
        <v>2820</v>
      </c>
      <c r="C44" s="337" t="s">
        <v>531</v>
      </c>
      <c r="D44" s="432">
        <v>10000</v>
      </c>
      <c r="E44" s="432"/>
      <c r="F44" s="432"/>
      <c r="G44" s="432">
        <v>10000</v>
      </c>
      <c r="H44" s="432"/>
      <c r="I44" s="432"/>
      <c r="J44" s="431"/>
    </row>
    <row r="45" spans="1:10" ht="34.5" customHeight="1">
      <c r="A45" s="533" t="s">
        <v>39</v>
      </c>
      <c r="B45" s="533"/>
      <c r="C45" s="533"/>
      <c r="D45" s="27">
        <f aca="true" t="shared" si="6" ref="D45:I45">D9+D21+D26+D32+D35+D39</f>
        <v>403500</v>
      </c>
      <c r="E45" s="27">
        <f t="shared" si="6"/>
        <v>43000</v>
      </c>
      <c r="F45" s="27">
        <f t="shared" si="6"/>
        <v>2000</v>
      </c>
      <c r="G45" s="27">
        <f t="shared" si="6"/>
        <v>403500</v>
      </c>
      <c r="H45" s="27">
        <f t="shared" si="6"/>
        <v>43000</v>
      </c>
      <c r="I45" s="27">
        <f t="shared" si="6"/>
        <v>2000</v>
      </c>
      <c r="J45" s="27"/>
    </row>
    <row r="46" spans="1:10" s="73" customFormat="1" ht="44.25" customHeight="1">
      <c r="A46" s="484" t="s">
        <v>332</v>
      </c>
      <c r="B46" s="484"/>
      <c r="C46" s="484"/>
      <c r="D46" s="504">
        <f>SUM(D45:F45)</f>
        <v>448500</v>
      </c>
      <c r="E46" s="504"/>
      <c r="F46" s="504"/>
      <c r="G46" s="504">
        <f>SUM(G45:I45)</f>
        <v>448500</v>
      </c>
      <c r="H46" s="504"/>
      <c r="I46" s="504"/>
      <c r="J46" s="312"/>
    </row>
    <row r="48" spans="1:10" s="6" customFormat="1" ht="44.25" customHeight="1">
      <c r="A48" s="462" t="s">
        <v>543</v>
      </c>
      <c r="B48" s="462"/>
      <c r="C48" s="462"/>
      <c r="D48" s="462"/>
      <c r="E48" s="462"/>
      <c r="F48" s="462"/>
      <c r="G48" s="462"/>
      <c r="H48" s="462"/>
      <c r="I48" s="462"/>
      <c r="J48" s="462"/>
    </row>
    <row r="49" spans="1:5" s="6" customFormat="1" ht="12.75" customHeight="1">
      <c r="A49" s="173"/>
      <c r="B49" s="174"/>
      <c r="C49" s="175"/>
      <c r="D49" s="176"/>
      <c r="E49" s="176"/>
    </row>
    <row r="50" spans="1:5" s="6" customFormat="1" ht="13.5" customHeight="1">
      <c r="A50" s="463" t="s">
        <v>541</v>
      </c>
      <c r="B50" s="463"/>
      <c r="C50" s="463"/>
      <c r="D50" s="176"/>
      <c r="E50" s="176"/>
    </row>
    <row r="51" spans="1:5" s="6" customFormat="1" ht="12.75" customHeight="1">
      <c r="A51" s="173"/>
      <c r="B51" s="178" t="s">
        <v>272</v>
      </c>
      <c r="C51" s="178"/>
      <c r="D51" s="177"/>
      <c r="E51" s="177"/>
    </row>
  </sheetData>
  <sheetProtection/>
  <mergeCells count="34">
    <mergeCell ref="A1:J1"/>
    <mergeCell ref="A2:J2"/>
    <mergeCell ref="A3:J3"/>
    <mergeCell ref="A5:J5"/>
    <mergeCell ref="A7:A8"/>
    <mergeCell ref="B7:C8"/>
    <mergeCell ref="D7:F7"/>
    <mergeCell ref="G7:I7"/>
    <mergeCell ref="J7:J8"/>
    <mergeCell ref="B9:C9"/>
    <mergeCell ref="A50:C50"/>
    <mergeCell ref="B21:C21"/>
    <mergeCell ref="B35:C35"/>
    <mergeCell ref="A48:J48"/>
    <mergeCell ref="A46:C46"/>
    <mergeCell ref="B10:C10"/>
    <mergeCell ref="B16:C16"/>
    <mergeCell ref="B17:C17"/>
    <mergeCell ref="B22:C22"/>
    <mergeCell ref="B23:C23"/>
    <mergeCell ref="B24:C24"/>
    <mergeCell ref="B26:C26"/>
    <mergeCell ref="B27:C27"/>
    <mergeCell ref="B28:C28"/>
    <mergeCell ref="B29:C29"/>
    <mergeCell ref="D46:F46"/>
    <mergeCell ref="G46:I46"/>
    <mergeCell ref="A45:C45"/>
    <mergeCell ref="B36:C36"/>
    <mergeCell ref="B43:C43"/>
    <mergeCell ref="B32:C32"/>
    <mergeCell ref="B33:C33"/>
    <mergeCell ref="B39:C39"/>
    <mergeCell ref="B40:C40"/>
  </mergeCells>
  <printOptions/>
  <pageMargins left="0.7086614173228347" right="0.5905511811023623" top="0.8267716535433072" bottom="0.7480314960629921" header="0.4724409448818898" footer="0.31496062992125984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31"/>
  <sheetViews>
    <sheetView zoomScalePageLayoutView="0" workbookViewId="0" topLeftCell="A1">
      <selection activeCell="C40" sqref="C40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23.57421875" style="1" customWidth="1"/>
    <col min="8" max="8" width="10.421875" style="1" customWidth="1"/>
    <col min="9" max="16384" width="9.00390625" style="1" customWidth="1"/>
  </cols>
  <sheetData>
    <row r="1" spans="1:6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412</v>
      </c>
      <c r="B2" s="475"/>
      <c r="C2" s="475"/>
      <c r="D2" s="475"/>
      <c r="E2" s="475"/>
      <c r="F2" s="475"/>
      <c r="G2" s="102"/>
    </row>
    <row r="3" spans="1:7" s="397" customFormat="1" ht="21.75" customHeight="1">
      <c r="A3" s="476" t="s">
        <v>397</v>
      </c>
      <c r="B3" s="476"/>
      <c r="C3" s="476"/>
      <c r="D3" s="476"/>
      <c r="E3" s="476"/>
      <c r="F3" s="476"/>
      <c r="G3" s="398"/>
    </row>
    <row r="4" spans="1:6" ht="9" customHeight="1">
      <c r="A4" s="41"/>
      <c r="B4" s="41"/>
      <c r="C4" s="41"/>
      <c r="D4" s="41"/>
      <c r="E4" s="41"/>
      <c r="F4" s="4"/>
    </row>
    <row r="5" spans="1:6" ht="30" customHeight="1">
      <c r="A5" s="487" t="s">
        <v>317</v>
      </c>
      <c r="B5" s="487"/>
      <c r="C5" s="487"/>
      <c r="D5" s="487"/>
      <c r="E5" s="487"/>
      <c r="F5" s="487"/>
    </row>
    <row r="6" spans="1:6" ht="15">
      <c r="A6" s="42"/>
      <c r="B6" s="42"/>
      <c r="C6" s="42"/>
      <c r="D6" s="42"/>
      <c r="E6" s="42"/>
      <c r="F6" s="2"/>
    </row>
    <row r="7" spans="1:6" ht="70.5" customHeight="1">
      <c r="A7" s="267" t="s">
        <v>0</v>
      </c>
      <c r="B7" s="264" t="s">
        <v>223</v>
      </c>
      <c r="C7" s="266" t="s">
        <v>1</v>
      </c>
      <c r="D7" s="156" t="s">
        <v>484</v>
      </c>
      <c r="E7" s="420" t="s">
        <v>488</v>
      </c>
      <c r="F7" s="270" t="s">
        <v>268</v>
      </c>
    </row>
    <row r="8" spans="1:6" ht="22.5" customHeight="1">
      <c r="A8" s="108" t="s">
        <v>3</v>
      </c>
      <c r="B8" s="483" t="s">
        <v>129</v>
      </c>
      <c r="C8" s="483"/>
      <c r="D8" s="268">
        <f>SUM(D9)</f>
        <v>2000</v>
      </c>
      <c r="E8" s="268">
        <f>SUM(E9)</f>
        <v>2000</v>
      </c>
      <c r="F8" s="268"/>
    </row>
    <row r="9" spans="1:7" s="68" customFormat="1" ht="29.25" customHeight="1">
      <c r="A9" s="419" t="s">
        <v>4</v>
      </c>
      <c r="B9" s="534" t="s">
        <v>49</v>
      </c>
      <c r="C9" s="535"/>
      <c r="D9" s="28">
        <v>2000</v>
      </c>
      <c r="E9" s="28">
        <f>SUM(E10:E10)</f>
        <v>2000</v>
      </c>
      <c r="F9" s="433"/>
      <c r="G9" s="92"/>
    </row>
    <row r="10" spans="1:7" s="76" customFormat="1" ht="42" customHeight="1">
      <c r="A10" s="74"/>
      <c r="B10" s="310" t="s">
        <v>261</v>
      </c>
      <c r="C10" s="366" t="s">
        <v>413</v>
      </c>
      <c r="D10" s="16"/>
      <c r="E10" s="16">
        <v>2000</v>
      </c>
      <c r="F10" s="170"/>
      <c r="G10" s="78"/>
    </row>
    <row r="11" spans="1:6" ht="22.5" customHeight="1">
      <c r="A11" s="108" t="s">
        <v>27</v>
      </c>
      <c r="B11" s="483" t="s">
        <v>128</v>
      </c>
      <c r="C11" s="483"/>
      <c r="D11" s="268">
        <f>D12+D18+D19+D23</f>
        <v>1298000</v>
      </c>
      <c r="E11" s="418">
        <f>E12+E18+E19+E23</f>
        <v>1298000</v>
      </c>
      <c r="F11" s="268"/>
    </row>
    <row r="12" spans="1:7" s="68" customFormat="1" ht="24.75" customHeight="1">
      <c r="A12" s="419" t="s">
        <v>4</v>
      </c>
      <c r="B12" s="543" t="s">
        <v>486</v>
      </c>
      <c r="C12" s="544"/>
      <c r="D12" s="28">
        <v>5000</v>
      </c>
      <c r="E12" s="28">
        <f>E13+E14+E15</f>
        <v>5000</v>
      </c>
      <c r="F12" s="433"/>
      <c r="G12" s="5"/>
    </row>
    <row r="13" spans="1:11" s="68" customFormat="1" ht="21.75" customHeight="1">
      <c r="A13" s="33"/>
      <c r="B13" s="48">
        <v>4010</v>
      </c>
      <c r="C13" s="107" t="s">
        <v>225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4040</v>
      </c>
      <c r="C14" s="107" t="s">
        <v>226</v>
      </c>
      <c r="D14" s="16"/>
      <c r="E14" s="16"/>
      <c r="F14" s="172"/>
      <c r="G14" s="4"/>
      <c r="K14" s="92"/>
    </row>
    <row r="15" spans="1:11" s="68" customFormat="1" ht="21.75" customHeight="1">
      <c r="A15" s="33"/>
      <c r="B15" s="48">
        <v>4170</v>
      </c>
      <c r="C15" s="105" t="s">
        <v>227</v>
      </c>
      <c r="D15" s="16"/>
      <c r="E15" s="16">
        <v>5000</v>
      </c>
      <c r="F15" s="172"/>
      <c r="G15" s="4"/>
      <c r="K15" s="92"/>
    </row>
    <row r="16" spans="1:11" s="68" customFormat="1" ht="21.75" customHeight="1">
      <c r="A16" s="33"/>
      <c r="B16" s="48">
        <v>4110</v>
      </c>
      <c r="C16" s="29" t="s">
        <v>283</v>
      </c>
      <c r="D16" s="16"/>
      <c r="E16" s="16"/>
      <c r="F16" s="172"/>
      <c r="G16" s="4"/>
      <c r="K16" s="92"/>
    </row>
    <row r="17" spans="1:11" s="68" customFormat="1" ht="21.75" customHeight="1">
      <c r="A17" s="33"/>
      <c r="B17" s="48">
        <v>4120</v>
      </c>
      <c r="C17" s="29" t="s">
        <v>229</v>
      </c>
      <c r="D17" s="16"/>
      <c r="E17" s="16"/>
      <c r="F17" s="172"/>
      <c r="G17" s="4"/>
      <c r="K17" s="92"/>
    </row>
    <row r="18" spans="1:11" s="68" customFormat="1" ht="26.25" customHeight="1">
      <c r="A18" s="419" t="s">
        <v>11</v>
      </c>
      <c r="B18" s="534" t="s">
        <v>48</v>
      </c>
      <c r="C18" s="535"/>
      <c r="D18" s="28">
        <v>0</v>
      </c>
      <c r="E18" s="28">
        <v>0</v>
      </c>
      <c r="F18" s="433"/>
      <c r="G18" s="4"/>
      <c r="K18" s="92"/>
    </row>
    <row r="19" spans="1:11" s="68" customFormat="1" ht="33" customHeight="1">
      <c r="A19" s="419" t="s">
        <v>29</v>
      </c>
      <c r="B19" s="534" t="s">
        <v>49</v>
      </c>
      <c r="C19" s="535"/>
      <c r="D19" s="28">
        <v>1258000</v>
      </c>
      <c r="E19" s="28">
        <f>SUM(E20:E22)</f>
        <v>1258000</v>
      </c>
      <c r="F19" s="433"/>
      <c r="G19" s="4"/>
      <c r="K19" s="92"/>
    </row>
    <row r="20" spans="1:11" s="76" customFormat="1" ht="54.75" customHeight="1">
      <c r="A20" s="74"/>
      <c r="B20" s="310" t="s">
        <v>360</v>
      </c>
      <c r="C20" s="366" t="s">
        <v>534</v>
      </c>
      <c r="D20" s="16"/>
      <c r="E20" s="16">
        <v>1218000</v>
      </c>
      <c r="F20" s="170"/>
      <c r="G20" s="77"/>
      <c r="I20" s="78"/>
      <c r="J20" s="78"/>
      <c r="K20" s="78"/>
    </row>
    <row r="21" spans="1:11" s="76" customFormat="1" ht="19.5" customHeight="1">
      <c r="A21" s="74"/>
      <c r="B21" s="310" t="s">
        <v>232</v>
      </c>
      <c r="C21" s="366" t="s">
        <v>233</v>
      </c>
      <c r="D21" s="16"/>
      <c r="E21" s="16">
        <v>20000</v>
      </c>
      <c r="F21" s="170"/>
      <c r="G21" s="77"/>
      <c r="I21" s="78"/>
      <c r="J21" s="78"/>
      <c r="K21" s="78"/>
    </row>
    <row r="22" spans="1:11" s="76" customFormat="1" ht="33.75" customHeight="1">
      <c r="A22" s="74"/>
      <c r="B22" s="310" t="s">
        <v>242</v>
      </c>
      <c r="C22" s="366" t="s">
        <v>243</v>
      </c>
      <c r="D22" s="16"/>
      <c r="E22" s="16">
        <v>20000</v>
      </c>
      <c r="F22" s="170"/>
      <c r="G22" s="77"/>
      <c r="I22" s="78"/>
      <c r="J22" s="78"/>
      <c r="K22" s="78"/>
    </row>
    <row r="23" spans="1:11" s="68" customFormat="1" ht="30" customHeight="1">
      <c r="A23" s="419" t="s">
        <v>41</v>
      </c>
      <c r="B23" s="543" t="s">
        <v>61</v>
      </c>
      <c r="C23" s="544"/>
      <c r="D23" s="28">
        <v>35000</v>
      </c>
      <c r="E23" s="28">
        <f>E24+E25</f>
        <v>35000</v>
      </c>
      <c r="F23" s="433"/>
      <c r="G23" s="5"/>
      <c r="H23" s="70"/>
      <c r="I23" s="69"/>
      <c r="J23" s="69"/>
      <c r="K23" s="69"/>
    </row>
    <row r="24" spans="1:11" s="234" customFormat="1" ht="49.5" customHeight="1">
      <c r="A24" s="269"/>
      <c r="B24" s="310" t="s">
        <v>361</v>
      </c>
      <c r="C24" s="262" t="s">
        <v>341</v>
      </c>
      <c r="D24" s="132">
        <f>SUM(D25:D25)</f>
        <v>0</v>
      </c>
      <c r="E24" s="132">
        <v>20000</v>
      </c>
      <c r="F24" s="320"/>
      <c r="G24" s="321"/>
      <c r="H24" s="322"/>
      <c r="I24" s="323"/>
      <c r="J24" s="323"/>
      <c r="K24" s="323"/>
    </row>
    <row r="25" spans="1:11" s="234" customFormat="1" ht="66.75" customHeight="1">
      <c r="A25" s="349"/>
      <c r="B25" s="310" t="s">
        <v>124</v>
      </c>
      <c r="C25" s="391" t="s">
        <v>533</v>
      </c>
      <c r="D25" s="380">
        <v>0</v>
      </c>
      <c r="E25" s="380">
        <v>15000</v>
      </c>
      <c r="F25" s="320"/>
      <c r="G25" s="321"/>
      <c r="H25" s="322"/>
      <c r="I25" s="323"/>
      <c r="J25" s="323"/>
      <c r="K25" s="323"/>
    </row>
    <row r="26" spans="1:6" ht="29.25" customHeight="1">
      <c r="A26" s="540" t="s">
        <v>39</v>
      </c>
      <c r="B26" s="541"/>
      <c r="C26" s="542"/>
      <c r="D26" s="305">
        <f>D8+D11</f>
        <v>1300000</v>
      </c>
      <c r="E26" s="452">
        <f>E8+E11</f>
        <v>1300000</v>
      </c>
      <c r="F26" s="305"/>
    </row>
    <row r="27" ht="20.25" customHeight="1"/>
    <row r="28" spans="1:6" s="6" customFormat="1" ht="44.25" customHeight="1">
      <c r="A28" s="462" t="s">
        <v>516</v>
      </c>
      <c r="B28" s="462"/>
      <c r="C28" s="462"/>
      <c r="D28" s="462"/>
      <c r="E28" s="462"/>
      <c r="F28" s="462"/>
    </row>
    <row r="29" spans="1:5" s="6" customFormat="1" ht="12.75" customHeight="1">
      <c r="A29" s="173"/>
      <c r="B29" s="174"/>
      <c r="C29" s="175"/>
      <c r="D29" s="176"/>
      <c r="E29" s="176"/>
    </row>
    <row r="30" spans="1:5" s="6" customFormat="1" ht="13.5" customHeight="1">
      <c r="A30" s="463" t="s">
        <v>541</v>
      </c>
      <c r="B30" s="463"/>
      <c r="C30" s="463"/>
      <c r="D30" s="176"/>
      <c r="E30" s="176"/>
    </row>
    <row r="31" spans="1:5" s="6" customFormat="1" ht="12.75" customHeight="1">
      <c r="A31" s="173"/>
      <c r="B31" s="178" t="s">
        <v>272</v>
      </c>
      <c r="C31" s="178"/>
      <c r="D31" s="177"/>
      <c r="E31" s="177"/>
    </row>
  </sheetData>
  <sheetProtection/>
  <mergeCells count="14">
    <mergeCell ref="A28:F28"/>
    <mergeCell ref="A30:C30"/>
    <mergeCell ref="B11:C11"/>
    <mergeCell ref="A26:C26"/>
    <mergeCell ref="B12:C12"/>
    <mergeCell ref="B18:C18"/>
    <mergeCell ref="B19:C19"/>
    <mergeCell ref="B23:C23"/>
    <mergeCell ref="A1:F1"/>
    <mergeCell ref="A2:F2"/>
    <mergeCell ref="A3:F3"/>
    <mergeCell ref="A5:F5"/>
    <mergeCell ref="B8:C8"/>
    <mergeCell ref="B9:C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35"/>
  <sheetViews>
    <sheetView zoomScalePageLayoutView="0" workbookViewId="0" topLeftCell="A1">
      <selection activeCell="I12" sqref="I12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400</v>
      </c>
      <c r="B2" s="475"/>
      <c r="C2" s="475"/>
      <c r="D2" s="475"/>
      <c r="E2" s="475"/>
      <c r="F2" s="475"/>
      <c r="G2" s="102"/>
    </row>
    <row r="3" spans="1:7" s="397" customFormat="1" ht="21.75" customHeight="1">
      <c r="A3" s="476" t="s">
        <v>397</v>
      </c>
      <c r="B3" s="476"/>
      <c r="C3" s="476"/>
      <c r="D3" s="476"/>
      <c r="E3" s="476"/>
      <c r="F3" s="476"/>
      <c r="G3" s="398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2.75" customHeight="1">
      <c r="A7" s="267" t="s">
        <v>0</v>
      </c>
      <c r="B7" s="264" t="s">
        <v>223</v>
      </c>
      <c r="C7" s="266" t="s">
        <v>1</v>
      </c>
      <c r="D7" s="156" t="s">
        <v>484</v>
      </c>
      <c r="E7" s="420" t="s">
        <v>488</v>
      </c>
      <c r="F7" s="270" t="s">
        <v>268</v>
      </c>
      <c r="G7" s="7"/>
    </row>
    <row r="8" spans="1:6" ht="22.5" customHeight="1">
      <c r="A8" s="108" t="s">
        <v>3</v>
      </c>
      <c r="B8" s="483" t="s">
        <v>116</v>
      </c>
      <c r="C8" s="483"/>
      <c r="D8" s="418">
        <f>D9+D11</f>
        <v>100000</v>
      </c>
      <c r="E8" s="418">
        <f>E9+E11</f>
        <v>100000</v>
      </c>
      <c r="F8" s="418"/>
    </row>
    <row r="9" spans="1:11" s="68" customFormat="1" ht="25.5" customHeight="1">
      <c r="A9" s="419" t="s">
        <v>4</v>
      </c>
      <c r="B9" s="534" t="s">
        <v>48</v>
      </c>
      <c r="C9" s="535"/>
      <c r="D9" s="28">
        <v>78000</v>
      </c>
      <c r="E9" s="28">
        <f>SUM(E10)</f>
        <v>78000</v>
      </c>
      <c r="F9" s="433"/>
      <c r="G9" s="5"/>
      <c r="H9" s="70"/>
      <c r="I9" s="69"/>
      <c r="J9" s="69"/>
      <c r="K9" s="69"/>
    </row>
    <row r="10" spans="1:11" s="234" customFormat="1" ht="24.75" customHeight="1">
      <c r="A10" s="269"/>
      <c r="B10" s="158" t="s">
        <v>344</v>
      </c>
      <c r="C10" s="260" t="s">
        <v>345</v>
      </c>
      <c r="D10" s="132"/>
      <c r="E10" s="132">
        <v>78000</v>
      </c>
      <c r="F10" s="320"/>
      <c r="G10" s="321"/>
      <c r="H10" s="322"/>
      <c r="I10" s="323"/>
      <c r="J10" s="323"/>
      <c r="K10" s="323"/>
    </row>
    <row r="11" spans="1:11" s="234" customFormat="1" ht="38.25" customHeight="1">
      <c r="A11" s="216" t="s">
        <v>9</v>
      </c>
      <c r="B11" s="534" t="s">
        <v>49</v>
      </c>
      <c r="C11" s="535"/>
      <c r="D11" s="28">
        <v>22000</v>
      </c>
      <c r="E11" s="28">
        <f>SUM(E12)</f>
        <v>22000</v>
      </c>
      <c r="F11" s="422"/>
      <c r="G11" s="321"/>
      <c r="H11" s="322"/>
      <c r="I11" s="323"/>
      <c r="J11" s="323"/>
      <c r="K11" s="323"/>
    </row>
    <row r="12" spans="1:11" s="234" customFormat="1" ht="26.25" customHeight="1">
      <c r="A12" s="269"/>
      <c r="B12" s="166">
        <v>4300</v>
      </c>
      <c r="C12" s="262" t="s">
        <v>243</v>
      </c>
      <c r="D12" s="132"/>
      <c r="E12" s="132">
        <v>22000</v>
      </c>
      <c r="F12" s="320"/>
      <c r="G12" s="321"/>
      <c r="H12" s="322"/>
      <c r="I12" s="323"/>
      <c r="J12" s="323"/>
      <c r="K12" s="323"/>
    </row>
    <row r="13" spans="1:6" ht="22.5" customHeight="1">
      <c r="A13" s="108" t="s">
        <v>20</v>
      </c>
      <c r="B13" s="483" t="s">
        <v>115</v>
      </c>
      <c r="C13" s="483"/>
      <c r="D13" s="268">
        <f>SUM(D14)</f>
        <v>52000</v>
      </c>
      <c r="E13" s="268">
        <f>SUM(E14)</f>
        <v>52000</v>
      </c>
      <c r="F13" s="268"/>
    </row>
    <row r="14" spans="1:11" s="68" customFormat="1" ht="30" customHeight="1">
      <c r="A14" s="419" t="s">
        <v>4</v>
      </c>
      <c r="B14" s="534" t="s">
        <v>49</v>
      </c>
      <c r="C14" s="535"/>
      <c r="D14" s="28">
        <v>52000</v>
      </c>
      <c r="E14" s="28">
        <f>SUM(E15:E16)</f>
        <v>52000</v>
      </c>
      <c r="F14" s="433"/>
      <c r="G14" s="5"/>
      <c r="H14" s="70"/>
      <c r="I14" s="69"/>
      <c r="J14" s="69"/>
      <c r="K14" s="69"/>
    </row>
    <row r="15" spans="1:11" s="234" customFormat="1" ht="24.75" customHeight="1">
      <c r="A15" s="453"/>
      <c r="B15" s="166">
        <v>4210</v>
      </c>
      <c r="C15" s="367" t="s">
        <v>233</v>
      </c>
      <c r="D15" s="132"/>
      <c r="E15" s="132">
        <v>2000</v>
      </c>
      <c r="F15" s="320"/>
      <c r="G15" s="321"/>
      <c r="H15" s="322"/>
      <c r="I15" s="323"/>
      <c r="J15" s="323"/>
      <c r="K15" s="323"/>
    </row>
    <row r="16" spans="1:11" s="234" customFormat="1" ht="24.75" customHeight="1">
      <c r="A16" s="269"/>
      <c r="B16" s="166">
        <v>4300</v>
      </c>
      <c r="C16" s="262" t="s">
        <v>243</v>
      </c>
      <c r="D16" s="132"/>
      <c r="E16" s="132">
        <v>50000</v>
      </c>
      <c r="F16" s="320"/>
      <c r="G16" s="321"/>
      <c r="H16" s="322"/>
      <c r="I16" s="323"/>
      <c r="J16" s="323"/>
      <c r="K16" s="323"/>
    </row>
    <row r="17" spans="1:6" ht="22.5" customHeight="1">
      <c r="A17" s="108" t="s">
        <v>27</v>
      </c>
      <c r="B17" s="483" t="s">
        <v>101</v>
      </c>
      <c r="C17" s="483"/>
      <c r="D17" s="268">
        <f>SUM(D18)</f>
        <v>12200</v>
      </c>
      <c r="E17" s="268">
        <f>SUM(E18)</f>
        <v>12200</v>
      </c>
      <c r="F17" s="268"/>
    </row>
    <row r="18" spans="1:11" s="68" customFormat="1" ht="30" customHeight="1">
      <c r="A18" s="419" t="s">
        <v>4</v>
      </c>
      <c r="B18" s="534" t="s">
        <v>49</v>
      </c>
      <c r="C18" s="535"/>
      <c r="D18" s="28">
        <v>12200</v>
      </c>
      <c r="E18" s="28">
        <f>SUM(E19)</f>
        <v>12200</v>
      </c>
      <c r="F18" s="433"/>
      <c r="G18" s="5"/>
      <c r="H18" s="70"/>
      <c r="I18" s="69"/>
      <c r="J18" s="69"/>
      <c r="K18" s="69"/>
    </row>
    <row r="19" spans="1:11" s="234" customFormat="1" ht="27.75" customHeight="1">
      <c r="A19" s="269"/>
      <c r="B19" s="166">
        <v>4300</v>
      </c>
      <c r="C19" s="262" t="s">
        <v>243</v>
      </c>
      <c r="D19" s="132"/>
      <c r="E19" s="132">
        <v>12200</v>
      </c>
      <c r="F19" s="320"/>
      <c r="G19" s="321"/>
      <c r="H19" s="322"/>
      <c r="I19" s="323"/>
      <c r="J19" s="323"/>
      <c r="K19" s="323"/>
    </row>
    <row r="20" spans="1:6" ht="29.25" customHeight="1">
      <c r="A20" s="540" t="s">
        <v>39</v>
      </c>
      <c r="B20" s="541"/>
      <c r="C20" s="542"/>
      <c r="D20" s="305">
        <f>D17+D13+D8</f>
        <v>164200</v>
      </c>
      <c r="E20" s="305">
        <f>E17+E13+E8</f>
        <v>164200</v>
      </c>
      <c r="F20" s="305"/>
    </row>
    <row r="21" ht="33.75" customHeight="1"/>
    <row r="22" spans="1:6" ht="30" customHeight="1">
      <c r="A22" s="487" t="s">
        <v>102</v>
      </c>
      <c r="B22" s="487"/>
      <c r="C22" s="487"/>
      <c r="D22" s="487"/>
      <c r="E22" s="487"/>
      <c r="F22" s="487"/>
    </row>
    <row r="24" spans="1:6" ht="68.25" customHeight="1">
      <c r="A24" s="267" t="s">
        <v>0</v>
      </c>
      <c r="B24" s="259" t="s">
        <v>13</v>
      </c>
      <c r="C24" s="259" t="s">
        <v>38</v>
      </c>
      <c r="D24" s="156" t="s">
        <v>484</v>
      </c>
      <c r="E24" s="420" t="s">
        <v>488</v>
      </c>
      <c r="F24" s="270" t="s">
        <v>268</v>
      </c>
    </row>
    <row r="25" spans="1:6" s="87" customFormat="1" ht="21" customHeight="1">
      <c r="A25" s="100" t="s">
        <v>3</v>
      </c>
      <c r="B25" s="483" t="s">
        <v>101</v>
      </c>
      <c r="C25" s="483"/>
      <c r="D25" s="21">
        <f>SUM(D26:D26)</f>
        <v>2500</v>
      </c>
      <c r="E25" s="21">
        <f>SUM(E26:E26)</f>
        <v>2500</v>
      </c>
      <c r="F25" s="198"/>
    </row>
    <row r="26" spans="1:6" ht="30" customHeight="1">
      <c r="A26" s="33"/>
      <c r="B26" s="32" t="s">
        <v>25</v>
      </c>
      <c r="C26" s="107" t="s">
        <v>26</v>
      </c>
      <c r="D26" s="16">
        <v>2500</v>
      </c>
      <c r="E26" s="16">
        <v>2500</v>
      </c>
      <c r="F26" s="167"/>
    </row>
    <row r="27" spans="1:6" ht="36" customHeight="1">
      <c r="A27" s="108" t="s">
        <v>20</v>
      </c>
      <c r="B27" s="538" t="s">
        <v>114</v>
      </c>
      <c r="C27" s="539"/>
      <c r="D27" s="24">
        <f>SUM(D28:D30)</f>
        <v>400000</v>
      </c>
      <c r="E27" s="24">
        <f>SUM(E28:E30)</f>
        <v>400000</v>
      </c>
      <c r="F27" s="325"/>
    </row>
    <row r="28" spans="1:6" ht="49.5" customHeight="1">
      <c r="A28" s="106"/>
      <c r="B28" s="32" t="s">
        <v>22</v>
      </c>
      <c r="C28" s="107" t="s">
        <v>113</v>
      </c>
      <c r="D28" s="16">
        <v>7000</v>
      </c>
      <c r="E28" s="16">
        <v>7000</v>
      </c>
      <c r="F28" s="167"/>
    </row>
    <row r="29" spans="1:6" ht="25.5" customHeight="1">
      <c r="A29" s="106"/>
      <c r="B29" s="32" t="s">
        <v>25</v>
      </c>
      <c r="C29" s="107" t="s">
        <v>26</v>
      </c>
      <c r="D29" s="16">
        <v>391000</v>
      </c>
      <c r="E29" s="16">
        <v>391000</v>
      </c>
      <c r="F29" s="167"/>
    </row>
    <row r="30" spans="1:10" ht="33" customHeight="1">
      <c r="A30" s="33"/>
      <c r="B30" s="104" t="s">
        <v>80</v>
      </c>
      <c r="C30" s="103" t="s">
        <v>112</v>
      </c>
      <c r="D30" s="16">
        <v>2000</v>
      </c>
      <c r="E30" s="16">
        <v>2000</v>
      </c>
      <c r="F30" s="167"/>
      <c r="J30" s="1" t="s">
        <v>271</v>
      </c>
    </row>
    <row r="31" spans="1:6" ht="27" customHeight="1">
      <c r="A31" s="537" t="s">
        <v>12</v>
      </c>
      <c r="B31" s="537"/>
      <c r="C31" s="537"/>
      <c r="D31" s="27">
        <f>D25+D27</f>
        <v>402500</v>
      </c>
      <c r="E31" s="27">
        <f>E25+E27</f>
        <v>402500</v>
      </c>
      <c r="F31" s="280"/>
    </row>
    <row r="32" spans="1:8" s="6" customFormat="1" ht="44.25" customHeight="1">
      <c r="A32" s="462" t="s">
        <v>512</v>
      </c>
      <c r="B32" s="462"/>
      <c r="C32" s="462"/>
      <c r="D32" s="462"/>
      <c r="E32" s="462"/>
      <c r="F32" s="462"/>
      <c r="G32" s="281"/>
      <c r="H32" s="281"/>
    </row>
    <row r="33" spans="1:5" s="6" customFormat="1" ht="12.75" customHeight="1">
      <c r="A33" s="173"/>
      <c r="B33" s="174"/>
      <c r="C33" s="175"/>
      <c r="D33" s="176"/>
      <c r="E33" s="176"/>
    </row>
    <row r="34" spans="1:5" s="6" customFormat="1" ht="13.5" customHeight="1">
      <c r="A34" s="463" t="s">
        <v>541</v>
      </c>
      <c r="B34" s="463"/>
      <c r="C34" s="463"/>
      <c r="D34" s="176"/>
      <c r="E34" s="176"/>
    </row>
    <row r="35" spans="1:5" s="6" customFormat="1" ht="12.75" customHeight="1">
      <c r="A35" s="173"/>
      <c r="B35" s="178" t="s">
        <v>272</v>
      </c>
      <c r="C35" s="178"/>
      <c r="D35" s="177"/>
      <c r="E35" s="177"/>
    </row>
  </sheetData>
  <sheetProtection/>
  <mergeCells count="19">
    <mergeCell ref="A1:F1"/>
    <mergeCell ref="A2:F2"/>
    <mergeCell ref="A3:F3"/>
    <mergeCell ref="A5:F5"/>
    <mergeCell ref="G5:J5"/>
    <mergeCell ref="B8:C8"/>
    <mergeCell ref="A34:C34"/>
    <mergeCell ref="B17:C17"/>
    <mergeCell ref="A22:F22"/>
    <mergeCell ref="B25:C25"/>
    <mergeCell ref="A31:C31"/>
    <mergeCell ref="B27:C27"/>
    <mergeCell ref="A20:C20"/>
    <mergeCell ref="B9:C9"/>
    <mergeCell ref="B11:C11"/>
    <mergeCell ref="B14:C14"/>
    <mergeCell ref="B18:C18"/>
    <mergeCell ref="B13:C13"/>
    <mergeCell ref="A32:F32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28"/>
  <sheetViews>
    <sheetView zoomScalePageLayoutView="0" workbookViewId="0" topLeftCell="A1">
      <selection activeCell="E15" sqref="E15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398</v>
      </c>
      <c r="B2" s="475"/>
      <c r="C2" s="475"/>
      <c r="D2" s="475"/>
      <c r="E2" s="475"/>
      <c r="F2" s="475"/>
      <c r="G2" s="102"/>
    </row>
    <row r="3" spans="1:7" s="397" customFormat="1" ht="21.75" customHeight="1">
      <c r="A3" s="476" t="s">
        <v>397</v>
      </c>
      <c r="B3" s="476"/>
      <c r="C3" s="476"/>
      <c r="D3" s="476"/>
      <c r="E3" s="476"/>
      <c r="F3" s="476"/>
      <c r="G3" s="398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8" customHeight="1">
      <c r="A7" s="267" t="s">
        <v>0</v>
      </c>
      <c r="B7" s="264" t="s">
        <v>223</v>
      </c>
      <c r="C7" s="266" t="s">
        <v>1</v>
      </c>
      <c r="D7" s="156" t="s">
        <v>484</v>
      </c>
      <c r="E7" s="420" t="s">
        <v>488</v>
      </c>
      <c r="F7" s="270" t="s">
        <v>268</v>
      </c>
      <c r="G7" s="7"/>
    </row>
    <row r="8" spans="1:6" ht="36" customHeight="1">
      <c r="A8" s="108" t="s">
        <v>3</v>
      </c>
      <c r="B8" s="483" t="s">
        <v>333</v>
      </c>
      <c r="C8" s="483"/>
      <c r="D8" s="268">
        <f>D9</f>
        <v>1144000</v>
      </c>
      <c r="E8" s="451">
        <f>E9</f>
        <v>1144000</v>
      </c>
      <c r="F8" s="268"/>
    </row>
    <row r="9" spans="1:11" s="68" customFormat="1" ht="29.25" customHeight="1">
      <c r="A9" s="419" t="s">
        <v>9</v>
      </c>
      <c r="B9" s="534" t="s">
        <v>49</v>
      </c>
      <c r="C9" s="535"/>
      <c r="D9" s="28">
        <v>1144000</v>
      </c>
      <c r="E9" s="28">
        <f>SUM(E10:E12)</f>
        <v>1144000</v>
      </c>
      <c r="F9" s="433"/>
      <c r="G9" s="4"/>
      <c r="K9" s="92"/>
    </row>
    <row r="10" spans="1:11" s="76" customFormat="1" ht="33" customHeight="1">
      <c r="A10" s="74"/>
      <c r="B10" s="310" t="s">
        <v>242</v>
      </c>
      <c r="C10" s="260" t="s">
        <v>243</v>
      </c>
      <c r="D10" s="16"/>
      <c r="E10" s="16">
        <v>1120000</v>
      </c>
      <c r="F10" s="170"/>
      <c r="G10" s="77"/>
      <c r="I10" s="78"/>
      <c r="J10" s="78"/>
      <c r="K10" s="78"/>
    </row>
    <row r="11" spans="1:11" s="76" customFormat="1" ht="33" customHeight="1">
      <c r="A11" s="74"/>
      <c r="B11" s="310" t="s">
        <v>259</v>
      </c>
      <c r="C11" s="366" t="s">
        <v>260</v>
      </c>
      <c r="D11" s="16"/>
      <c r="E11" s="16">
        <v>14000</v>
      </c>
      <c r="F11" s="170"/>
      <c r="G11" s="77"/>
      <c r="I11" s="78"/>
      <c r="J11" s="78"/>
      <c r="K11" s="78"/>
    </row>
    <row r="12" spans="1:11" s="76" customFormat="1" ht="33" customHeight="1">
      <c r="A12" s="74"/>
      <c r="B12" s="310" t="s">
        <v>261</v>
      </c>
      <c r="C12" s="366" t="s">
        <v>262</v>
      </c>
      <c r="D12" s="16"/>
      <c r="E12" s="16">
        <v>10000</v>
      </c>
      <c r="F12" s="170"/>
      <c r="G12" s="77"/>
      <c r="I12" s="78"/>
      <c r="J12" s="78"/>
      <c r="K12" s="78"/>
    </row>
    <row r="13" spans="1:6" ht="25.5" customHeight="1">
      <c r="A13" s="540" t="s">
        <v>39</v>
      </c>
      <c r="B13" s="541"/>
      <c r="C13" s="542"/>
      <c r="D13" s="305">
        <f>D8</f>
        <v>1144000</v>
      </c>
      <c r="E13" s="305">
        <f>E8</f>
        <v>1144000</v>
      </c>
      <c r="F13" s="305"/>
    </row>
    <row r="14" ht="28.5" customHeight="1"/>
    <row r="15" ht="26.25" customHeight="1"/>
    <row r="16" spans="1:6" ht="28.5" customHeight="1">
      <c r="A16" s="487" t="s">
        <v>102</v>
      </c>
      <c r="B16" s="487"/>
      <c r="C16" s="487"/>
      <c r="D16" s="487"/>
      <c r="E16" s="487"/>
      <c r="F16" s="487"/>
    </row>
    <row r="18" spans="1:6" ht="71.25" customHeight="1">
      <c r="A18" s="267" t="s">
        <v>0</v>
      </c>
      <c r="B18" s="259" t="s">
        <v>13</v>
      </c>
      <c r="C18" s="259" t="s">
        <v>38</v>
      </c>
      <c r="D18" s="156" t="s">
        <v>484</v>
      </c>
      <c r="E18" s="420" t="s">
        <v>488</v>
      </c>
      <c r="F18" s="270" t="s">
        <v>268</v>
      </c>
    </row>
    <row r="19" spans="1:6" s="87" customFormat="1" ht="31.5" customHeight="1">
      <c r="A19" s="100" t="s">
        <v>3</v>
      </c>
      <c r="B19" s="483" t="s">
        <v>60</v>
      </c>
      <c r="C19" s="483"/>
      <c r="D19" s="21">
        <f>SUM(D20:D22)</f>
        <v>2280000</v>
      </c>
      <c r="E19" s="21">
        <f>SUM(E20:E22)</f>
        <v>2280000</v>
      </c>
      <c r="F19" s="198"/>
    </row>
    <row r="20" spans="1:6" ht="29.25" customHeight="1">
      <c r="A20" s="33"/>
      <c r="B20" s="104" t="s">
        <v>106</v>
      </c>
      <c r="C20" s="145" t="s">
        <v>105</v>
      </c>
      <c r="D20" s="16">
        <v>2250000</v>
      </c>
      <c r="E20" s="16">
        <v>2250000</v>
      </c>
      <c r="F20" s="167"/>
    </row>
    <row r="21" spans="1:6" ht="60.75" customHeight="1">
      <c r="A21" s="33"/>
      <c r="B21" s="104" t="s">
        <v>35</v>
      </c>
      <c r="C21" s="145" t="s">
        <v>36</v>
      </c>
      <c r="D21" s="16">
        <v>10000</v>
      </c>
      <c r="E21" s="16">
        <v>10000</v>
      </c>
      <c r="F21" s="167"/>
    </row>
    <row r="22" spans="1:6" ht="24" customHeight="1">
      <c r="A22" s="33"/>
      <c r="B22" s="104" t="s">
        <v>104</v>
      </c>
      <c r="C22" s="145" t="s">
        <v>103</v>
      </c>
      <c r="D22" s="16">
        <v>20000</v>
      </c>
      <c r="E22" s="16">
        <v>20000</v>
      </c>
      <c r="F22" s="167"/>
    </row>
    <row r="23" spans="1:6" ht="27" customHeight="1">
      <c r="A23" s="537" t="s">
        <v>12</v>
      </c>
      <c r="B23" s="537"/>
      <c r="C23" s="537"/>
      <c r="D23" s="27">
        <f>D19</f>
        <v>2280000</v>
      </c>
      <c r="E23" s="27">
        <f>E19</f>
        <v>2280000</v>
      </c>
      <c r="F23" s="280"/>
    </row>
    <row r="24" spans="1:6" ht="22.5" customHeight="1">
      <c r="A24" s="313"/>
      <c r="B24" s="313"/>
      <c r="C24" s="313"/>
      <c r="D24" s="314"/>
      <c r="E24" s="314"/>
      <c r="F24" s="315"/>
    </row>
    <row r="25" spans="1:8" s="6" customFormat="1" ht="54" customHeight="1">
      <c r="A25" s="462" t="s">
        <v>508</v>
      </c>
      <c r="B25" s="462"/>
      <c r="C25" s="462"/>
      <c r="D25" s="462"/>
      <c r="E25" s="462"/>
      <c r="F25" s="462"/>
      <c r="G25" s="281"/>
      <c r="H25" s="281"/>
    </row>
    <row r="26" spans="1:5" s="6" customFormat="1" ht="12.75" customHeight="1">
      <c r="A26" s="173"/>
      <c r="B26" s="174"/>
      <c r="C26" s="175"/>
      <c r="D26" s="176"/>
      <c r="E26" s="176"/>
    </row>
    <row r="27" spans="1:5" s="6" customFormat="1" ht="13.5" customHeight="1">
      <c r="A27" s="463" t="s">
        <v>541</v>
      </c>
      <c r="B27" s="463"/>
      <c r="C27" s="463"/>
      <c r="D27" s="176"/>
      <c r="E27" s="176"/>
    </row>
    <row r="28" spans="1:5" s="6" customFormat="1" ht="12.75" customHeight="1">
      <c r="A28" s="173"/>
      <c r="B28" s="178" t="s">
        <v>272</v>
      </c>
      <c r="C28" s="178"/>
      <c r="D28" s="177"/>
      <c r="E28" s="177"/>
    </row>
  </sheetData>
  <sheetProtection/>
  <mergeCells count="13">
    <mergeCell ref="A1:F1"/>
    <mergeCell ref="A2:F2"/>
    <mergeCell ref="A3:F3"/>
    <mergeCell ref="A25:F25"/>
    <mergeCell ref="A27:C27"/>
    <mergeCell ref="A5:F5"/>
    <mergeCell ref="G5:J5"/>
    <mergeCell ref="B8:C8"/>
    <mergeCell ref="A13:C13"/>
    <mergeCell ref="A16:F16"/>
    <mergeCell ref="B19:C19"/>
    <mergeCell ref="A23:C23"/>
    <mergeCell ref="B9:C9"/>
  </mergeCells>
  <printOptions horizontalCentered="1"/>
  <pageMargins left="0.7086614173228347" right="0.5905511811023623" top="0.8267716535433072" bottom="0.75" header="0.4724409448818898" footer="0.31496062992125984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64"/>
  <sheetViews>
    <sheetView zoomScalePageLayoutView="0" workbookViewId="0" topLeftCell="A1">
      <selection activeCell="A63" sqref="A63:C63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399</v>
      </c>
      <c r="B2" s="475"/>
      <c r="C2" s="475"/>
      <c r="D2" s="475"/>
      <c r="E2" s="475"/>
      <c r="F2" s="475"/>
      <c r="G2" s="102"/>
    </row>
    <row r="3" spans="1:7" s="397" customFormat="1" ht="21.75" customHeight="1">
      <c r="A3" s="476" t="s">
        <v>397</v>
      </c>
      <c r="B3" s="476"/>
      <c r="C3" s="476"/>
      <c r="D3" s="476"/>
      <c r="E3" s="476"/>
      <c r="F3" s="476"/>
      <c r="G3" s="398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8" customHeight="1">
      <c r="A7" s="267" t="s">
        <v>0</v>
      </c>
      <c r="B7" s="264" t="s">
        <v>223</v>
      </c>
      <c r="C7" s="266" t="s">
        <v>1</v>
      </c>
      <c r="D7" s="156" t="s">
        <v>484</v>
      </c>
      <c r="E7" s="420" t="s">
        <v>488</v>
      </c>
      <c r="F7" s="270" t="s">
        <v>268</v>
      </c>
      <c r="G7" s="7"/>
    </row>
    <row r="8" spans="1:6" ht="22.5" customHeight="1">
      <c r="A8" s="108" t="s">
        <v>3</v>
      </c>
      <c r="B8" s="483" t="s">
        <v>65</v>
      </c>
      <c r="C8" s="483"/>
      <c r="D8" s="268">
        <f>SUM(D9)</f>
        <v>2164700</v>
      </c>
      <c r="E8" s="268">
        <f>SUM(E9)</f>
        <v>2164700</v>
      </c>
      <c r="F8" s="268"/>
    </row>
    <row r="9" spans="1:11" s="68" customFormat="1" ht="26.25" customHeight="1">
      <c r="A9" s="419" t="s">
        <v>4</v>
      </c>
      <c r="B9" s="543" t="s">
        <v>61</v>
      </c>
      <c r="C9" s="544"/>
      <c r="D9" s="28">
        <v>2164700</v>
      </c>
      <c r="E9" s="28">
        <f>SUM(E10)</f>
        <v>2164700</v>
      </c>
      <c r="F9" s="433"/>
      <c r="G9" s="5"/>
      <c r="H9" s="70"/>
      <c r="I9" s="69"/>
      <c r="J9" s="69"/>
      <c r="K9" s="69"/>
    </row>
    <row r="10" spans="1:11" s="234" customFormat="1" ht="33.75" customHeight="1">
      <c r="A10" s="269"/>
      <c r="B10" s="310" t="s">
        <v>339</v>
      </c>
      <c r="C10" s="260" t="s">
        <v>340</v>
      </c>
      <c r="D10" s="132"/>
      <c r="E10" s="132">
        <v>2164700</v>
      </c>
      <c r="F10" s="320"/>
      <c r="G10" s="321"/>
      <c r="H10" s="322"/>
      <c r="I10" s="323"/>
      <c r="J10" s="323"/>
      <c r="K10" s="323"/>
    </row>
    <row r="11" spans="1:6" ht="22.5" customHeight="1">
      <c r="A11" s="108" t="s">
        <v>20</v>
      </c>
      <c r="B11" s="483" t="s">
        <v>66</v>
      </c>
      <c r="C11" s="483"/>
      <c r="D11" s="268">
        <f>SUM(D12)</f>
        <v>1376020</v>
      </c>
      <c r="E11" s="268">
        <f>SUM(E12)</f>
        <v>1376020</v>
      </c>
      <c r="F11" s="268"/>
    </row>
    <row r="12" spans="1:11" s="68" customFormat="1" ht="25.5" customHeight="1">
      <c r="A12" s="419" t="s">
        <v>4</v>
      </c>
      <c r="B12" s="543" t="s">
        <v>61</v>
      </c>
      <c r="C12" s="544"/>
      <c r="D12" s="28">
        <v>1376020</v>
      </c>
      <c r="E12" s="28">
        <f>SUM(E13)</f>
        <v>1376020</v>
      </c>
      <c r="F12" s="433"/>
      <c r="G12" s="5"/>
      <c r="H12" s="70"/>
      <c r="I12" s="69"/>
      <c r="J12" s="69"/>
      <c r="K12" s="69"/>
    </row>
    <row r="13" spans="1:11" s="234" customFormat="1" ht="33" customHeight="1">
      <c r="A13" s="269"/>
      <c r="B13" s="310" t="s">
        <v>339</v>
      </c>
      <c r="C13" s="260" t="s">
        <v>340</v>
      </c>
      <c r="D13" s="132"/>
      <c r="E13" s="132">
        <v>1376020</v>
      </c>
      <c r="F13" s="320"/>
      <c r="G13" s="321"/>
      <c r="H13" s="322"/>
      <c r="I13" s="323"/>
      <c r="J13" s="323"/>
      <c r="K13" s="323"/>
    </row>
    <row r="14" spans="1:6" ht="22.5" customHeight="1">
      <c r="A14" s="108" t="s">
        <v>27</v>
      </c>
      <c r="B14" s="483" t="s">
        <v>64</v>
      </c>
      <c r="C14" s="483"/>
      <c r="D14" s="268">
        <f>D15+D21+D22+D25</f>
        <v>34000</v>
      </c>
      <c r="E14" s="418">
        <f>E15+E21+E22+E25</f>
        <v>34000</v>
      </c>
      <c r="F14" s="268"/>
    </row>
    <row r="15" spans="1:7" s="68" customFormat="1" ht="24.75" customHeight="1">
      <c r="A15" s="419" t="s">
        <v>4</v>
      </c>
      <c r="B15" s="543" t="s">
        <v>486</v>
      </c>
      <c r="C15" s="544"/>
      <c r="D15" s="28">
        <v>6000</v>
      </c>
      <c r="E15" s="28">
        <f>E16+E17+E18</f>
        <v>6000</v>
      </c>
      <c r="F15" s="433"/>
      <c r="G15" s="5"/>
    </row>
    <row r="16" spans="1:11" s="68" customFormat="1" ht="21.75" customHeight="1">
      <c r="A16" s="33"/>
      <c r="B16" s="48">
        <v>4010</v>
      </c>
      <c r="C16" s="107" t="s">
        <v>225</v>
      </c>
      <c r="D16" s="16"/>
      <c r="E16" s="16"/>
      <c r="F16" s="172"/>
      <c r="G16" s="4"/>
      <c r="K16" s="92"/>
    </row>
    <row r="17" spans="1:11" s="68" customFormat="1" ht="21.75" customHeight="1">
      <c r="A17" s="33"/>
      <c r="B17" s="48">
        <v>4040</v>
      </c>
      <c r="C17" s="107" t="s">
        <v>226</v>
      </c>
      <c r="D17" s="16"/>
      <c r="E17" s="16"/>
      <c r="F17" s="172"/>
      <c r="G17" s="4"/>
      <c r="K17" s="92"/>
    </row>
    <row r="18" spans="1:11" s="68" customFormat="1" ht="21.75" customHeight="1">
      <c r="A18" s="33"/>
      <c r="B18" s="48">
        <v>4170</v>
      </c>
      <c r="C18" s="105" t="s">
        <v>227</v>
      </c>
      <c r="D18" s="16"/>
      <c r="E18" s="16">
        <v>6000</v>
      </c>
      <c r="F18" s="172"/>
      <c r="G18" s="4"/>
      <c r="K18" s="92"/>
    </row>
    <row r="19" spans="1:11" s="68" customFormat="1" ht="21.75" customHeight="1">
      <c r="A19" s="33"/>
      <c r="B19" s="48">
        <v>4110</v>
      </c>
      <c r="C19" s="29" t="s">
        <v>283</v>
      </c>
      <c r="D19" s="16"/>
      <c r="E19" s="16"/>
      <c r="F19" s="172"/>
      <c r="G19" s="4"/>
      <c r="K19" s="92"/>
    </row>
    <row r="20" spans="1:11" s="68" customFormat="1" ht="21.75" customHeight="1">
      <c r="A20" s="33"/>
      <c r="B20" s="48">
        <v>4120</v>
      </c>
      <c r="C20" s="29" t="s">
        <v>229</v>
      </c>
      <c r="D20" s="16"/>
      <c r="E20" s="16"/>
      <c r="F20" s="172"/>
      <c r="G20" s="4"/>
      <c r="K20" s="92"/>
    </row>
    <row r="21" spans="1:11" s="68" customFormat="1" ht="26.25" customHeight="1">
      <c r="A21" s="419" t="s">
        <v>9</v>
      </c>
      <c r="B21" s="534" t="s">
        <v>48</v>
      </c>
      <c r="C21" s="535"/>
      <c r="D21" s="28">
        <v>0</v>
      </c>
      <c r="E21" s="28">
        <v>0</v>
      </c>
      <c r="F21" s="433"/>
      <c r="G21" s="4"/>
      <c r="K21" s="92"/>
    </row>
    <row r="22" spans="1:11" s="68" customFormat="1" ht="29.25" customHeight="1">
      <c r="A22" s="419" t="s">
        <v>10</v>
      </c>
      <c r="B22" s="534" t="s">
        <v>49</v>
      </c>
      <c r="C22" s="535"/>
      <c r="D22" s="28">
        <v>28000</v>
      </c>
      <c r="E22" s="28">
        <f>SUM(E23:E24)</f>
        <v>28000</v>
      </c>
      <c r="F22" s="433"/>
      <c r="G22" s="4"/>
      <c r="K22" s="92"/>
    </row>
    <row r="23" spans="1:11" s="76" customFormat="1" ht="19.5" customHeight="1">
      <c r="A23" s="74"/>
      <c r="B23" s="166">
        <v>4210</v>
      </c>
      <c r="C23" s="262" t="s">
        <v>233</v>
      </c>
      <c r="D23" s="16"/>
      <c r="E23" s="16">
        <v>14000</v>
      </c>
      <c r="F23" s="170"/>
      <c r="G23" s="77"/>
      <c r="I23" s="78"/>
      <c r="J23" s="78"/>
      <c r="K23" s="78"/>
    </row>
    <row r="24" spans="1:11" s="76" customFormat="1" ht="19.5" customHeight="1">
      <c r="A24" s="74"/>
      <c r="B24" s="166">
        <v>4300</v>
      </c>
      <c r="C24" s="262" t="s">
        <v>243</v>
      </c>
      <c r="D24" s="16"/>
      <c r="E24" s="16">
        <v>14000</v>
      </c>
      <c r="F24" s="170"/>
      <c r="G24" s="77"/>
      <c r="I24" s="78"/>
      <c r="J24" s="78"/>
      <c r="K24" s="78"/>
    </row>
    <row r="25" spans="1:11" s="68" customFormat="1" ht="23.25" customHeight="1">
      <c r="A25" s="419" t="s">
        <v>11</v>
      </c>
      <c r="B25" s="543" t="s">
        <v>61</v>
      </c>
      <c r="C25" s="544"/>
      <c r="D25" s="28">
        <f>SUM(D26)</f>
        <v>0</v>
      </c>
      <c r="E25" s="28">
        <f>SUM(E26)</f>
        <v>0</v>
      </c>
      <c r="F25" s="433"/>
      <c r="G25" s="5"/>
      <c r="H25" s="70"/>
      <c r="I25" s="69"/>
      <c r="J25" s="69"/>
      <c r="K25" s="69"/>
    </row>
    <row r="26" spans="1:11" s="55" customFormat="1" ht="50.25" customHeight="1">
      <c r="A26" s="48"/>
      <c r="B26" s="166">
        <v>2820</v>
      </c>
      <c r="C26" s="262" t="s">
        <v>341</v>
      </c>
      <c r="D26" s="16"/>
      <c r="E26" s="16"/>
      <c r="F26" s="169"/>
      <c r="G26" s="54"/>
      <c r="H26" s="59"/>
      <c r="I26" s="58"/>
      <c r="J26" s="58"/>
      <c r="K26" s="58"/>
    </row>
    <row r="27" spans="1:6" ht="22.5" customHeight="1">
      <c r="A27" s="108" t="s">
        <v>28</v>
      </c>
      <c r="B27" s="483" t="s">
        <v>78</v>
      </c>
      <c r="C27" s="483"/>
      <c r="D27" s="268">
        <f>D28</f>
        <v>401300</v>
      </c>
      <c r="E27" s="268">
        <f>SUM(E28)</f>
        <v>401300</v>
      </c>
      <c r="F27" s="268"/>
    </row>
    <row r="28" spans="1:11" s="68" customFormat="1" ht="30" customHeight="1">
      <c r="A28" s="419" t="s">
        <v>4</v>
      </c>
      <c r="B28" s="543" t="s">
        <v>61</v>
      </c>
      <c r="C28" s="544"/>
      <c r="D28" s="28">
        <v>401300</v>
      </c>
      <c r="E28" s="28">
        <f>SUM(E29)</f>
        <v>401300</v>
      </c>
      <c r="F28" s="433"/>
      <c r="G28" s="5"/>
      <c r="H28" s="70"/>
      <c r="I28" s="69"/>
      <c r="J28" s="69"/>
      <c r="K28" s="69"/>
    </row>
    <row r="29" spans="1:11" s="234" customFormat="1" ht="42.75" customHeight="1">
      <c r="A29" s="269"/>
      <c r="B29" s="310" t="s">
        <v>339</v>
      </c>
      <c r="C29" s="260" t="s">
        <v>340</v>
      </c>
      <c r="D29" s="132"/>
      <c r="E29" s="132">
        <v>401300</v>
      </c>
      <c r="F29" s="320"/>
      <c r="G29" s="321"/>
      <c r="H29" s="322"/>
      <c r="I29" s="323"/>
      <c r="J29" s="323"/>
      <c r="K29" s="323"/>
    </row>
    <row r="30" spans="1:6" ht="22.5" customHeight="1">
      <c r="A30" s="108" t="s">
        <v>30</v>
      </c>
      <c r="B30" s="483" t="s">
        <v>111</v>
      </c>
      <c r="C30" s="483"/>
      <c r="D30" s="268">
        <f>D31</f>
        <v>1123380</v>
      </c>
      <c r="E30" s="268">
        <f>SUM(E31)</f>
        <v>1123380</v>
      </c>
      <c r="F30" s="268"/>
    </row>
    <row r="31" spans="1:11" s="68" customFormat="1" ht="30" customHeight="1">
      <c r="A31" s="419" t="s">
        <v>4</v>
      </c>
      <c r="B31" s="543" t="s">
        <v>61</v>
      </c>
      <c r="C31" s="544"/>
      <c r="D31" s="28">
        <v>1123380</v>
      </c>
      <c r="E31" s="28">
        <f>SUM(E32)</f>
        <v>1123380</v>
      </c>
      <c r="F31" s="433"/>
      <c r="G31" s="5"/>
      <c r="H31" s="70"/>
      <c r="I31" s="69"/>
      <c r="J31" s="69"/>
      <c r="K31" s="69"/>
    </row>
    <row r="32" spans="1:11" s="234" customFormat="1" ht="42.75" customHeight="1">
      <c r="A32" s="269"/>
      <c r="B32" s="310" t="s">
        <v>339</v>
      </c>
      <c r="C32" s="260" t="s">
        <v>340</v>
      </c>
      <c r="D32" s="132"/>
      <c r="E32" s="132">
        <v>1123380</v>
      </c>
      <c r="F32" s="320"/>
      <c r="G32" s="321"/>
      <c r="H32" s="322"/>
      <c r="I32" s="323"/>
      <c r="J32" s="323"/>
      <c r="K32" s="323"/>
    </row>
    <row r="33" spans="1:6" ht="22.5" customHeight="1">
      <c r="A33" s="108" t="s">
        <v>31</v>
      </c>
      <c r="B33" s="483" t="s">
        <v>110</v>
      </c>
      <c r="C33" s="483"/>
      <c r="D33" s="268">
        <f>D34+D40+D41+D45</f>
        <v>20300</v>
      </c>
      <c r="E33" s="418">
        <f>E34+E40+E41+E45</f>
        <v>20300</v>
      </c>
      <c r="F33" s="268"/>
    </row>
    <row r="34" spans="1:7" s="68" customFormat="1" ht="24.75" customHeight="1">
      <c r="A34" s="419" t="s">
        <v>4</v>
      </c>
      <c r="B34" s="543" t="s">
        <v>486</v>
      </c>
      <c r="C34" s="544"/>
      <c r="D34" s="28">
        <v>2000</v>
      </c>
      <c r="E34" s="28">
        <f>E35+E36+E37</f>
        <v>2000</v>
      </c>
      <c r="F34" s="433"/>
      <c r="G34" s="5"/>
    </row>
    <row r="35" spans="1:11" s="68" customFormat="1" ht="21.75" customHeight="1">
      <c r="A35" s="33"/>
      <c r="B35" s="48">
        <v>4010</v>
      </c>
      <c r="C35" s="107" t="s">
        <v>225</v>
      </c>
      <c r="D35" s="16"/>
      <c r="E35" s="16"/>
      <c r="F35" s="172"/>
      <c r="G35" s="4"/>
      <c r="K35" s="92"/>
    </row>
    <row r="36" spans="1:11" s="68" customFormat="1" ht="21.75" customHeight="1">
      <c r="A36" s="33"/>
      <c r="B36" s="48">
        <v>4040</v>
      </c>
      <c r="C36" s="107" t="s">
        <v>226</v>
      </c>
      <c r="D36" s="16"/>
      <c r="E36" s="16"/>
      <c r="F36" s="172"/>
      <c r="G36" s="4"/>
      <c r="K36" s="92"/>
    </row>
    <row r="37" spans="1:11" s="68" customFormat="1" ht="21.75" customHeight="1">
      <c r="A37" s="33"/>
      <c r="B37" s="48">
        <v>4170</v>
      </c>
      <c r="C37" s="105" t="s">
        <v>227</v>
      </c>
      <c r="D37" s="16"/>
      <c r="E37" s="16">
        <v>2000</v>
      </c>
      <c r="F37" s="172"/>
      <c r="G37" s="4"/>
      <c r="K37" s="92"/>
    </row>
    <row r="38" spans="1:11" s="68" customFormat="1" ht="21.75" customHeight="1">
      <c r="A38" s="33"/>
      <c r="B38" s="48">
        <v>4110</v>
      </c>
      <c r="C38" s="29" t="s">
        <v>283</v>
      </c>
      <c r="D38" s="16"/>
      <c r="E38" s="16"/>
      <c r="F38" s="172"/>
      <c r="G38" s="4"/>
      <c r="K38" s="92"/>
    </row>
    <row r="39" spans="1:11" s="68" customFormat="1" ht="21.75" customHeight="1">
      <c r="A39" s="33"/>
      <c r="B39" s="48">
        <v>4120</v>
      </c>
      <c r="C39" s="29" t="s">
        <v>229</v>
      </c>
      <c r="D39" s="16"/>
      <c r="E39" s="16"/>
      <c r="F39" s="172"/>
      <c r="G39" s="4"/>
      <c r="K39" s="92"/>
    </row>
    <row r="40" spans="1:11" s="68" customFormat="1" ht="26.25" customHeight="1">
      <c r="A40" s="419" t="s">
        <v>11</v>
      </c>
      <c r="B40" s="534" t="s">
        <v>48</v>
      </c>
      <c r="C40" s="535"/>
      <c r="D40" s="28">
        <v>0</v>
      </c>
      <c r="E40" s="28">
        <v>0</v>
      </c>
      <c r="F40" s="433"/>
      <c r="G40" s="4"/>
      <c r="K40" s="92"/>
    </row>
    <row r="41" spans="1:11" s="68" customFormat="1" ht="29.25" customHeight="1">
      <c r="A41" s="419" t="s">
        <v>29</v>
      </c>
      <c r="B41" s="534" t="s">
        <v>49</v>
      </c>
      <c r="C41" s="535"/>
      <c r="D41" s="28">
        <v>18300</v>
      </c>
      <c r="E41" s="28">
        <f>SUM(E42:E44)</f>
        <v>18300</v>
      </c>
      <c r="F41" s="433"/>
      <c r="G41" s="4"/>
      <c r="K41" s="92"/>
    </row>
    <row r="42" spans="1:11" s="76" customFormat="1" ht="19.5" customHeight="1">
      <c r="A42" s="74"/>
      <c r="B42" s="166">
        <v>4210</v>
      </c>
      <c r="C42" s="262" t="s">
        <v>233</v>
      </c>
      <c r="D42" s="16"/>
      <c r="E42" s="16">
        <v>3000</v>
      </c>
      <c r="F42" s="170"/>
      <c r="G42" s="77"/>
      <c r="I42" s="78"/>
      <c r="J42" s="78"/>
      <c r="K42" s="78"/>
    </row>
    <row r="43" spans="1:11" s="76" customFormat="1" ht="19.5" customHeight="1">
      <c r="A43" s="74"/>
      <c r="B43" s="166">
        <v>4300</v>
      </c>
      <c r="C43" s="262" t="s">
        <v>243</v>
      </c>
      <c r="D43" s="16"/>
      <c r="E43" s="16">
        <v>15000</v>
      </c>
      <c r="F43" s="170"/>
      <c r="G43" s="77"/>
      <c r="I43" s="78"/>
      <c r="J43" s="78"/>
      <c r="K43" s="78"/>
    </row>
    <row r="44" spans="1:11" s="76" customFormat="1" ht="19.5" customHeight="1">
      <c r="A44" s="74"/>
      <c r="B44" s="166">
        <v>4430</v>
      </c>
      <c r="C44" s="367" t="s">
        <v>253</v>
      </c>
      <c r="D44" s="16"/>
      <c r="E44" s="16">
        <v>300</v>
      </c>
      <c r="F44" s="170"/>
      <c r="G44" s="77"/>
      <c r="I44" s="78"/>
      <c r="J44" s="78"/>
      <c r="K44" s="78"/>
    </row>
    <row r="45" spans="1:11" s="68" customFormat="1" ht="30" customHeight="1">
      <c r="A45" s="419" t="s">
        <v>41</v>
      </c>
      <c r="B45" s="543" t="s">
        <v>61</v>
      </c>
      <c r="C45" s="544"/>
      <c r="D45" s="28">
        <v>0</v>
      </c>
      <c r="E45" s="28">
        <v>0</v>
      </c>
      <c r="F45" s="433"/>
      <c r="G45" s="5"/>
      <c r="H45" s="70"/>
      <c r="I45" s="69"/>
      <c r="J45" s="69"/>
      <c r="K45" s="69"/>
    </row>
    <row r="46" spans="1:6" ht="22.5" customHeight="1">
      <c r="A46" s="108" t="s">
        <v>97</v>
      </c>
      <c r="B46" s="483" t="s">
        <v>479</v>
      </c>
      <c r="C46" s="483"/>
      <c r="D46" s="268">
        <f>D47</f>
        <v>27000</v>
      </c>
      <c r="E46" s="268">
        <f>SUM(E47)</f>
        <v>27000</v>
      </c>
      <c r="F46" s="268"/>
    </row>
    <row r="47" spans="1:11" s="68" customFormat="1" ht="30" customHeight="1">
      <c r="A47" s="419" t="s">
        <v>4</v>
      </c>
      <c r="B47" s="543" t="s">
        <v>61</v>
      </c>
      <c r="C47" s="544"/>
      <c r="D47" s="28">
        <v>27000</v>
      </c>
      <c r="E47" s="28">
        <f>SUM(E48)</f>
        <v>27000</v>
      </c>
      <c r="F47" s="433"/>
      <c r="G47" s="5"/>
      <c r="H47" s="70"/>
      <c r="I47" s="69"/>
      <c r="J47" s="69"/>
      <c r="K47" s="69"/>
    </row>
    <row r="48" spans="1:11" s="234" customFormat="1" ht="53.25" customHeight="1">
      <c r="A48" s="269"/>
      <c r="B48" s="310" t="s">
        <v>342</v>
      </c>
      <c r="C48" s="260" t="s">
        <v>343</v>
      </c>
      <c r="D48" s="132"/>
      <c r="E48" s="132">
        <v>27000</v>
      </c>
      <c r="F48" s="320"/>
      <c r="G48" s="321"/>
      <c r="H48" s="322"/>
      <c r="I48" s="323"/>
      <c r="J48" s="323"/>
      <c r="K48" s="323"/>
    </row>
    <row r="49" spans="1:6" ht="22.5" customHeight="1">
      <c r="A49" s="108" t="s">
        <v>109</v>
      </c>
      <c r="B49" s="483" t="s">
        <v>480</v>
      </c>
      <c r="C49" s="483"/>
      <c r="D49" s="268">
        <f>D50+D56</f>
        <v>28300</v>
      </c>
      <c r="E49" s="268">
        <f>E50+E56</f>
        <v>28300</v>
      </c>
      <c r="F49" s="268"/>
    </row>
    <row r="50" spans="1:7" s="68" customFormat="1" ht="24.75" customHeight="1">
      <c r="A50" s="449" t="s">
        <v>4</v>
      </c>
      <c r="B50" s="543" t="s">
        <v>486</v>
      </c>
      <c r="C50" s="544"/>
      <c r="D50" s="28">
        <v>2000</v>
      </c>
      <c r="E50" s="28">
        <f>E51+E52+E53</f>
        <v>2000</v>
      </c>
      <c r="F50" s="433"/>
      <c r="G50" s="5"/>
    </row>
    <row r="51" spans="1:11" s="68" customFormat="1" ht="21.75" customHeight="1">
      <c r="A51" s="33"/>
      <c r="B51" s="48">
        <v>4010</v>
      </c>
      <c r="C51" s="107" t="s">
        <v>225</v>
      </c>
      <c r="D51" s="16"/>
      <c r="E51" s="16"/>
      <c r="F51" s="172"/>
      <c r="G51" s="4"/>
      <c r="K51" s="92"/>
    </row>
    <row r="52" spans="1:11" s="68" customFormat="1" ht="21.75" customHeight="1">
      <c r="A52" s="33"/>
      <c r="B52" s="48">
        <v>4040</v>
      </c>
      <c r="C52" s="107" t="s">
        <v>226</v>
      </c>
      <c r="D52" s="16"/>
      <c r="E52" s="16"/>
      <c r="F52" s="172"/>
      <c r="G52" s="4"/>
      <c r="K52" s="92"/>
    </row>
    <row r="53" spans="1:11" s="68" customFormat="1" ht="21.75" customHeight="1">
      <c r="A53" s="33"/>
      <c r="B53" s="48">
        <v>4170</v>
      </c>
      <c r="C53" s="105" t="s">
        <v>227</v>
      </c>
      <c r="D53" s="16"/>
      <c r="E53" s="16">
        <v>2000</v>
      </c>
      <c r="F53" s="172"/>
      <c r="G53" s="4"/>
      <c r="K53" s="92"/>
    </row>
    <row r="54" spans="1:11" s="68" customFormat="1" ht="21.75" customHeight="1">
      <c r="A54" s="33"/>
      <c r="B54" s="48">
        <v>4110</v>
      </c>
      <c r="C54" s="29" t="s">
        <v>283</v>
      </c>
      <c r="D54" s="16"/>
      <c r="E54" s="16"/>
      <c r="F54" s="172"/>
      <c r="G54" s="4"/>
      <c r="K54" s="92"/>
    </row>
    <row r="55" spans="1:11" s="68" customFormat="1" ht="21.75" customHeight="1">
      <c r="A55" s="33"/>
      <c r="B55" s="48">
        <v>4120</v>
      </c>
      <c r="C55" s="29" t="s">
        <v>229</v>
      </c>
      <c r="D55" s="16"/>
      <c r="E55" s="16"/>
      <c r="F55" s="172"/>
      <c r="G55" s="4"/>
      <c r="K55" s="92"/>
    </row>
    <row r="56" spans="1:11" s="68" customFormat="1" ht="30" customHeight="1">
      <c r="A56" s="449" t="s">
        <v>9</v>
      </c>
      <c r="B56" s="534" t="s">
        <v>49</v>
      </c>
      <c r="C56" s="535"/>
      <c r="D56" s="28">
        <v>26300</v>
      </c>
      <c r="E56" s="28">
        <f>SUM(E57:E58)</f>
        <v>26300</v>
      </c>
      <c r="F56" s="433"/>
      <c r="G56" s="5"/>
      <c r="H56" s="70"/>
      <c r="I56" s="69"/>
      <c r="J56" s="69"/>
      <c r="K56" s="69"/>
    </row>
    <row r="57" spans="1:11" s="234" customFormat="1" ht="19.5" customHeight="1">
      <c r="A57" s="324"/>
      <c r="B57" s="166">
        <v>4210</v>
      </c>
      <c r="C57" s="262" t="s">
        <v>233</v>
      </c>
      <c r="D57" s="132"/>
      <c r="E57" s="132">
        <v>15300</v>
      </c>
      <c r="F57" s="320"/>
      <c r="G57" s="321"/>
      <c r="H57" s="322"/>
      <c r="I57" s="323"/>
      <c r="J57" s="323"/>
      <c r="K57" s="323"/>
    </row>
    <row r="58" spans="1:11" s="234" customFormat="1" ht="19.5" customHeight="1">
      <c r="A58" s="324"/>
      <c r="B58" s="166">
        <v>4300</v>
      </c>
      <c r="C58" s="262" t="s">
        <v>243</v>
      </c>
      <c r="D58" s="132"/>
      <c r="E58" s="132">
        <v>11000</v>
      </c>
      <c r="F58" s="320"/>
      <c r="G58" s="321"/>
      <c r="H58" s="322"/>
      <c r="I58" s="323"/>
      <c r="J58" s="323"/>
      <c r="K58" s="323"/>
    </row>
    <row r="59" spans="1:6" ht="29.25" customHeight="1">
      <c r="A59" s="540" t="s">
        <v>39</v>
      </c>
      <c r="B59" s="541"/>
      <c r="C59" s="542"/>
      <c r="D59" s="305">
        <f>D8+D11+D14+D27+D30+D33+D46+D49</f>
        <v>5175000</v>
      </c>
      <c r="E59" s="305">
        <f>E8+E11+E14+E27+E30+E33+E46+E49</f>
        <v>5175000</v>
      </c>
      <c r="F59" s="305"/>
    </row>
    <row r="60" ht="25.5" customHeight="1"/>
    <row r="61" spans="1:8" s="6" customFormat="1" ht="44.25" customHeight="1">
      <c r="A61" s="462" t="s">
        <v>516</v>
      </c>
      <c r="B61" s="462"/>
      <c r="C61" s="462"/>
      <c r="D61" s="462"/>
      <c r="E61" s="462"/>
      <c r="F61" s="462"/>
      <c r="G61" s="281"/>
      <c r="H61" s="281"/>
    </row>
    <row r="62" spans="1:5" s="6" customFormat="1" ht="12.75" customHeight="1">
      <c r="A62" s="173"/>
      <c r="B62" s="174"/>
      <c r="C62" s="175"/>
      <c r="D62" s="176"/>
      <c r="E62" s="176"/>
    </row>
    <row r="63" spans="1:5" s="6" customFormat="1" ht="13.5" customHeight="1">
      <c r="A63" s="463" t="s">
        <v>541</v>
      </c>
      <c r="B63" s="463"/>
      <c r="C63" s="463"/>
      <c r="D63" s="176"/>
      <c r="E63" s="176"/>
    </row>
    <row r="64" spans="1:5" s="6" customFormat="1" ht="12.75" customHeight="1">
      <c r="A64" s="173"/>
      <c r="B64" s="178" t="s">
        <v>272</v>
      </c>
      <c r="C64" s="178"/>
      <c r="D64" s="177"/>
      <c r="E64" s="177"/>
    </row>
  </sheetData>
  <sheetProtection/>
  <mergeCells count="31">
    <mergeCell ref="A1:F1"/>
    <mergeCell ref="A2:F2"/>
    <mergeCell ref="A3:F3"/>
    <mergeCell ref="A5:F5"/>
    <mergeCell ref="G5:J5"/>
    <mergeCell ref="B8:C8"/>
    <mergeCell ref="A59:C59"/>
    <mergeCell ref="B49:C49"/>
    <mergeCell ref="A61:F61"/>
    <mergeCell ref="A63:C63"/>
    <mergeCell ref="B11:C11"/>
    <mergeCell ref="B14:C14"/>
    <mergeCell ref="B27:C27"/>
    <mergeCell ref="B30:C30"/>
    <mergeCell ref="B33:C33"/>
    <mergeCell ref="B46:C46"/>
    <mergeCell ref="B9:C9"/>
    <mergeCell ref="B12:C12"/>
    <mergeCell ref="B15:C15"/>
    <mergeCell ref="B21:C21"/>
    <mergeCell ref="B22:C22"/>
    <mergeCell ref="B25:C25"/>
    <mergeCell ref="B47:C47"/>
    <mergeCell ref="B56:C56"/>
    <mergeCell ref="B28:C28"/>
    <mergeCell ref="B31:C31"/>
    <mergeCell ref="B34:C34"/>
    <mergeCell ref="B40:C40"/>
    <mergeCell ref="B41:C41"/>
    <mergeCell ref="B45:C45"/>
    <mergeCell ref="B50:C50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64"/>
  <sheetViews>
    <sheetView zoomScalePageLayoutView="0" workbookViewId="0" topLeftCell="A1">
      <selection activeCell="K47" sqref="K47"/>
    </sheetView>
  </sheetViews>
  <sheetFormatPr defaultColWidth="9.00390625" defaultRowHeight="15"/>
  <cols>
    <col min="1" max="1" width="4.28125" style="11" customWidth="1"/>
    <col min="2" max="2" width="9.421875" style="11" customWidth="1"/>
    <col min="3" max="3" width="36.7109375" style="11" customWidth="1"/>
    <col min="4" max="7" width="12.7109375" style="50" customWidth="1"/>
    <col min="8" max="8" width="12.7109375" style="1" customWidth="1"/>
    <col min="9" max="16384" width="9.00390625" style="1" customWidth="1"/>
  </cols>
  <sheetData>
    <row r="1" spans="1:8" ht="21.75" customHeight="1">
      <c r="A1" s="475" t="s">
        <v>483</v>
      </c>
      <c r="B1" s="475"/>
      <c r="C1" s="475"/>
      <c r="D1" s="475"/>
      <c r="E1" s="475"/>
      <c r="F1" s="475"/>
      <c r="G1" s="475"/>
      <c r="H1" s="475"/>
    </row>
    <row r="2" spans="1:8" s="3" customFormat="1" ht="21.75" customHeight="1">
      <c r="A2" s="572" t="s">
        <v>401</v>
      </c>
      <c r="B2" s="572"/>
      <c r="C2" s="572"/>
      <c r="D2" s="572"/>
      <c r="E2" s="572"/>
      <c r="F2" s="572"/>
      <c r="G2" s="572"/>
      <c r="H2" s="572"/>
    </row>
    <row r="3" spans="1:8" s="397" customFormat="1" ht="21.75" customHeight="1">
      <c r="A3" s="476" t="s">
        <v>397</v>
      </c>
      <c r="B3" s="476"/>
      <c r="C3" s="476"/>
      <c r="D3" s="476"/>
      <c r="E3" s="476"/>
      <c r="F3" s="476"/>
      <c r="G3" s="476"/>
      <c r="H3" s="476"/>
    </row>
    <row r="4" ht="13.5" customHeight="1"/>
    <row r="5" spans="1:8" ht="24.75" customHeight="1">
      <c r="A5" s="487" t="s">
        <v>298</v>
      </c>
      <c r="B5" s="487"/>
      <c r="C5" s="487"/>
      <c r="D5" s="487"/>
      <c r="E5" s="487"/>
      <c r="F5" s="487"/>
      <c r="G5" s="487"/>
      <c r="H5" s="487"/>
    </row>
    <row r="6" spans="1:8" ht="69.75" customHeight="1">
      <c r="A6" s="482" t="s">
        <v>0</v>
      </c>
      <c r="B6" s="480" t="s">
        <v>223</v>
      </c>
      <c r="C6" s="482" t="s">
        <v>1</v>
      </c>
      <c r="D6" s="488" t="s">
        <v>484</v>
      </c>
      <c r="E6" s="490"/>
      <c r="F6" s="488" t="s">
        <v>517</v>
      </c>
      <c r="G6" s="490"/>
      <c r="H6" s="477" t="s">
        <v>268</v>
      </c>
    </row>
    <row r="7" spans="1:8" ht="32.25" customHeight="1">
      <c r="A7" s="482"/>
      <c r="B7" s="481"/>
      <c r="C7" s="482"/>
      <c r="D7" s="88" t="s">
        <v>89</v>
      </c>
      <c r="E7" s="88" t="s">
        <v>90</v>
      </c>
      <c r="F7" s="88" t="s">
        <v>89</v>
      </c>
      <c r="G7" s="88" t="s">
        <v>90</v>
      </c>
      <c r="H7" s="477"/>
    </row>
    <row r="8" spans="1:8" ht="28.5" customHeight="1">
      <c r="A8" s="108" t="s">
        <v>3</v>
      </c>
      <c r="B8" s="538" t="s">
        <v>123</v>
      </c>
      <c r="C8" s="539"/>
      <c r="D8" s="268">
        <f>SUM(D9)</f>
        <v>54000</v>
      </c>
      <c r="E8" s="268">
        <f>SUM(E9)</f>
        <v>0</v>
      </c>
      <c r="F8" s="268">
        <f>SUM(F9)</f>
        <v>54000</v>
      </c>
      <c r="G8" s="268">
        <f>SUM(G9)</f>
        <v>0</v>
      </c>
      <c r="H8" s="268"/>
    </row>
    <row r="9" spans="1:8" s="55" customFormat="1" ht="34.5" customHeight="1">
      <c r="A9" s="419" t="s">
        <v>4</v>
      </c>
      <c r="B9" s="534" t="s">
        <v>49</v>
      </c>
      <c r="C9" s="535"/>
      <c r="D9" s="421">
        <v>54000</v>
      </c>
      <c r="E9" s="421">
        <f>SUM(E10:E10)</f>
        <v>0</v>
      </c>
      <c r="F9" s="421">
        <f>SUM(F10:F10)</f>
        <v>54000</v>
      </c>
      <c r="G9" s="421">
        <f>SUM(G10:G10)</f>
        <v>0</v>
      </c>
      <c r="H9" s="422"/>
    </row>
    <row r="10" spans="1:8" s="55" customFormat="1" ht="22.5" customHeight="1">
      <c r="A10" s="33"/>
      <c r="B10" s="310" t="s">
        <v>242</v>
      </c>
      <c r="C10" s="260" t="s">
        <v>243</v>
      </c>
      <c r="D10" s="51"/>
      <c r="E10" s="51"/>
      <c r="F10" s="51">
        <v>54000</v>
      </c>
      <c r="G10" s="51">
        <v>0</v>
      </c>
      <c r="H10" s="169"/>
    </row>
    <row r="11" spans="1:8" ht="22.5" customHeight="1">
      <c r="A11" s="108" t="s">
        <v>27</v>
      </c>
      <c r="B11" s="538" t="s">
        <v>120</v>
      </c>
      <c r="C11" s="539"/>
      <c r="D11" s="268">
        <f>D12+D16</f>
        <v>80000</v>
      </c>
      <c r="E11" s="451">
        <f>E12+E16</f>
        <v>391300</v>
      </c>
      <c r="F11" s="451">
        <f>F12+F16</f>
        <v>80000</v>
      </c>
      <c r="G11" s="451">
        <f>G12+G16</f>
        <v>391300</v>
      </c>
      <c r="H11" s="268"/>
    </row>
    <row r="12" spans="1:8" s="55" customFormat="1" ht="31.5" customHeight="1">
      <c r="A12" s="449" t="s">
        <v>4</v>
      </c>
      <c r="B12" s="534" t="s">
        <v>486</v>
      </c>
      <c r="C12" s="535"/>
      <c r="D12" s="421">
        <v>0</v>
      </c>
      <c r="E12" s="421">
        <v>9200</v>
      </c>
      <c r="F12" s="421">
        <f>SUM(F13:F15)</f>
        <v>0</v>
      </c>
      <c r="G12" s="421">
        <f>SUM(G13:G15)</f>
        <v>9200</v>
      </c>
      <c r="H12" s="422"/>
    </row>
    <row r="13" spans="1:8" s="55" customFormat="1" ht="25.5" customHeight="1">
      <c r="A13" s="48"/>
      <c r="B13" s="48">
        <v>4170</v>
      </c>
      <c r="C13" s="337" t="s">
        <v>227</v>
      </c>
      <c r="D13" s="309"/>
      <c r="E13" s="309"/>
      <c r="F13" s="51">
        <v>0</v>
      </c>
      <c r="G13" s="51">
        <v>5000</v>
      </c>
      <c r="H13" s="169"/>
    </row>
    <row r="14" spans="1:8" s="76" customFormat="1" ht="21.75" customHeight="1">
      <c r="A14" s="74"/>
      <c r="B14" s="310" t="s">
        <v>282</v>
      </c>
      <c r="C14" s="366" t="s">
        <v>283</v>
      </c>
      <c r="D14" s="16"/>
      <c r="E14" s="51"/>
      <c r="F14" s="51">
        <v>0</v>
      </c>
      <c r="G14" s="51">
        <v>3600</v>
      </c>
      <c r="H14" s="170"/>
    </row>
    <row r="15" spans="1:8" s="55" customFormat="1" ht="21.75" customHeight="1">
      <c r="A15" s="33"/>
      <c r="B15" s="310" t="s">
        <v>284</v>
      </c>
      <c r="C15" s="366" t="s">
        <v>229</v>
      </c>
      <c r="D15" s="16"/>
      <c r="E15" s="51"/>
      <c r="F15" s="51">
        <v>0</v>
      </c>
      <c r="G15" s="51">
        <v>600</v>
      </c>
      <c r="H15" s="169"/>
    </row>
    <row r="16" spans="1:8" s="55" customFormat="1" ht="31.5" customHeight="1">
      <c r="A16" s="449" t="s">
        <v>9</v>
      </c>
      <c r="B16" s="534" t="s">
        <v>403</v>
      </c>
      <c r="C16" s="535"/>
      <c r="D16" s="421">
        <v>80000</v>
      </c>
      <c r="E16" s="421">
        <v>382100</v>
      </c>
      <c r="F16" s="421">
        <f>SUM(F17:F31)</f>
        <v>80000</v>
      </c>
      <c r="G16" s="421">
        <f>SUM(G17:G31)</f>
        <v>382100</v>
      </c>
      <c r="H16" s="422"/>
    </row>
    <row r="17" spans="1:8" s="55" customFormat="1" ht="25.5" customHeight="1">
      <c r="A17" s="48"/>
      <c r="B17" s="48">
        <v>4210</v>
      </c>
      <c r="C17" s="337" t="s">
        <v>233</v>
      </c>
      <c r="D17" s="309"/>
      <c r="E17" s="309"/>
      <c r="F17" s="51">
        <v>400</v>
      </c>
      <c r="G17" s="51">
        <v>46000</v>
      </c>
      <c r="H17" s="169"/>
    </row>
    <row r="18" spans="1:8" s="55" customFormat="1" ht="25.5" customHeight="1">
      <c r="A18" s="48"/>
      <c r="B18" s="48">
        <v>4260</v>
      </c>
      <c r="C18" s="337" t="s">
        <v>237</v>
      </c>
      <c r="D18" s="309"/>
      <c r="E18" s="309"/>
      <c r="F18" s="51">
        <v>0</v>
      </c>
      <c r="G18" s="51">
        <v>35000</v>
      </c>
      <c r="H18" s="169"/>
    </row>
    <row r="19" spans="1:8" s="76" customFormat="1" ht="21.75" customHeight="1">
      <c r="A19" s="74"/>
      <c r="B19" s="310" t="s">
        <v>238</v>
      </c>
      <c r="C19" s="348" t="s">
        <v>239</v>
      </c>
      <c r="D19" s="16"/>
      <c r="E19" s="51"/>
      <c r="F19" s="51">
        <v>600</v>
      </c>
      <c r="G19" s="51">
        <v>30000</v>
      </c>
      <c r="H19" s="170"/>
    </row>
    <row r="20" spans="1:8" s="55" customFormat="1" ht="21.75" customHeight="1">
      <c r="A20" s="33"/>
      <c r="B20" s="310" t="s">
        <v>242</v>
      </c>
      <c r="C20" s="260" t="s">
        <v>243</v>
      </c>
      <c r="D20" s="16"/>
      <c r="E20" s="51"/>
      <c r="F20" s="51">
        <v>29100</v>
      </c>
      <c r="G20" s="51">
        <v>144000</v>
      </c>
      <c r="H20" s="169"/>
    </row>
    <row r="21" spans="1:8" s="55" customFormat="1" ht="25.5" customHeight="1">
      <c r="A21" s="33"/>
      <c r="B21" s="310" t="s">
        <v>305</v>
      </c>
      <c r="C21" s="260" t="s">
        <v>346</v>
      </c>
      <c r="D21" s="16"/>
      <c r="E21" s="51"/>
      <c r="F21" s="51">
        <v>3200</v>
      </c>
      <c r="G21" s="51">
        <v>21000</v>
      </c>
      <c r="H21" s="169"/>
    </row>
    <row r="22" spans="1:8" s="55" customFormat="1" ht="25.5" customHeight="1">
      <c r="A22" s="33"/>
      <c r="B22" s="310" t="s">
        <v>336</v>
      </c>
      <c r="C22" s="366" t="s">
        <v>301</v>
      </c>
      <c r="D22" s="16"/>
      <c r="E22" s="51"/>
      <c r="F22" s="51">
        <v>0</v>
      </c>
      <c r="G22" s="51">
        <v>9500</v>
      </c>
      <c r="H22" s="169"/>
    </row>
    <row r="23" spans="1:8" s="55" customFormat="1" ht="21.75" customHeight="1">
      <c r="A23" s="33"/>
      <c r="B23" s="310" t="s">
        <v>252</v>
      </c>
      <c r="C23" s="260" t="s">
        <v>253</v>
      </c>
      <c r="D23" s="16"/>
      <c r="E23" s="51"/>
      <c r="F23" s="51">
        <v>0</v>
      </c>
      <c r="G23" s="51">
        <v>26000</v>
      </c>
      <c r="H23" s="169"/>
    </row>
    <row r="24" spans="1:8" s="55" customFormat="1" ht="21.75" customHeight="1">
      <c r="A24" s="33"/>
      <c r="B24" s="310" t="s">
        <v>256</v>
      </c>
      <c r="C24" s="260" t="s">
        <v>257</v>
      </c>
      <c r="D24" s="16"/>
      <c r="E24" s="51"/>
      <c r="F24" s="51">
        <v>46000</v>
      </c>
      <c r="G24" s="51">
        <v>33000</v>
      </c>
      <c r="H24" s="169"/>
    </row>
    <row r="25" spans="1:8" s="55" customFormat="1" ht="33" customHeight="1">
      <c r="A25" s="33"/>
      <c r="B25" s="310" t="s">
        <v>347</v>
      </c>
      <c r="C25" s="260" t="s">
        <v>348</v>
      </c>
      <c r="D25" s="16"/>
      <c r="E25" s="51"/>
      <c r="F25" s="51">
        <v>700</v>
      </c>
      <c r="G25" s="51">
        <v>200</v>
      </c>
      <c r="H25" s="169"/>
    </row>
    <row r="26" spans="1:8" s="55" customFormat="1" ht="21.75" customHeight="1">
      <c r="A26" s="33"/>
      <c r="B26" s="310" t="s">
        <v>290</v>
      </c>
      <c r="C26" s="260" t="s">
        <v>291</v>
      </c>
      <c r="D26" s="16"/>
      <c r="E26" s="51"/>
      <c r="F26" s="51">
        <v>0</v>
      </c>
      <c r="G26" s="51">
        <v>200</v>
      </c>
      <c r="H26" s="169"/>
    </row>
    <row r="27" spans="1:8" s="55" customFormat="1" ht="32.25" customHeight="1">
      <c r="A27" s="33"/>
      <c r="B27" s="310" t="s">
        <v>311</v>
      </c>
      <c r="C27" s="260" t="s">
        <v>349</v>
      </c>
      <c r="D27" s="16"/>
      <c r="E27" s="51"/>
      <c r="F27" s="51">
        <v>0</v>
      </c>
      <c r="G27" s="51">
        <v>200</v>
      </c>
      <c r="H27" s="169"/>
    </row>
    <row r="28" spans="1:8" s="55" customFormat="1" ht="20.25" customHeight="1">
      <c r="A28" s="33"/>
      <c r="B28" s="310" t="s">
        <v>350</v>
      </c>
      <c r="C28" s="260" t="s">
        <v>351</v>
      </c>
      <c r="D28" s="16"/>
      <c r="E28" s="51"/>
      <c r="F28" s="51">
        <v>0</v>
      </c>
      <c r="G28" s="51">
        <v>0</v>
      </c>
      <c r="H28" s="169"/>
    </row>
    <row r="29" spans="1:8" s="55" customFormat="1" ht="29.25" customHeight="1">
      <c r="A29" s="33"/>
      <c r="B29" s="310" t="s">
        <v>259</v>
      </c>
      <c r="C29" s="260" t="s">
        <v>352</v>
      </c>
      <c r="D29" s="16"/>
      <c r="E29" s="51"/>
      <c r="F29" s="51">
        <v>0</v>
      </c>
      <c r="G29" s="51">
        <v>25000</v>
      </c>
      <c r="H29" s="169"/>
    </row>
    <row r="30" spans="1:8" s="55" customFormat="1" ht="45" customHeight="1">
      <c r="A30" s="33"/>
      <c r="B30" s="310" t="s">
        <v>337</v>
      </c>
      <c r="C30" s="260" t="s">
        <v>338</v>
      </c>
      <c r="D30" s="16"/>
      <c r="E30" s="51"/>
      <c r="F30" s="51">
        <v>0</v>
      </c>
      <c r="G30" s="51">
        <v>5000</v>
      </c>
      <c r="H30" s="169"/>
    </row>
    <row r="31" spans="1:8" s="55" customFormat="1" ht="30.75" customHeight="1">
      <c r="A31" s="33"/>
      <c r="B31" s="310" t="s">
        <v>261</v>
      </c>
      <c r="C31" s="366" t="s">
        <v>402</v>
      </c>
      <c r="D31" s="16"/>
      <c r="E31" s="51"/>
      <c r="F31" s="51">
        <v>0</v>
      </c>
      <c r="G31" s="51">
        <v>7000</v>
      </c>
      <c r="H31" s="169"/>
    </row>
    <row r="32" spans="1:8" ht="22.5" customHeight="1">
      <c r="A32" s="108" t="s">
        <v>27</v>
      </c>
      <c r="B32" s="538" t="s">
        <v>122</v>
      </c>
      <c r="C32" s="539"/>
      <c r="D32" s="268">
        <f>SUM(D33+D35)</f>
        <v>210000</v>
      </c>
      <c r="E32" s="268">
        <f>SUM(E33+E35)</f>
        <v>0</v>
      </c>
      <c r="F32" s="268">
        <f>SUM(F33+F35)</f>
        <v>210000</v>
      </c>
      <c r="G32" s="268">
        <f>SUM(G33+G35)</f>
        <v>0</v>
      </c>
      <c r="H32" s="268"/>
    </row>
    <row r="33" spans="1:8" s="55" customFormat="1" ht="39.75" customHeight="1">
      <c r="A33" s="419" t="s">
        <v>4</v>
      </c>
      <c r="B33" s="534" t="s">
        <v>403</v>
      </c>
      <c r="C33" s="535"/>
      <c r="D33" s="421">
        <v>210000</v>
      </c>
      <c r="E33" s="421">
        <v>0</v>
      </c>
      <c r="F33" s="421">
        <f>SUM(F34)</f>
        <v>210000</v>
      </c>
      <c r="G33" s="421">
        <f>SUM(G34)</f>
        <v>0</v>
      </c>
      <c r="H33" s="422"/>
    </row>
    <row r="34" spans="1:8" s="55" customFormat="1" ht="21.75" customHeight="1">
      <c r="A34" s="33"/>
      <c r="B34" s="310" t="s">
        <v>242</v>
      </c>
      <c r="C34" s="260" t="s">
        <v>243</v>
      </c>
      <c r="D34" s="16"/>
      <c r="E34" s="51"/>
      <c r="F34" s="16">
        <v>210000</v>
      </c>
      <c r="G34" s="51">
        <v>0</v>
      </c>
      <c r="H34" s="169"/>
    </row>
    <row r="35" spans="1:8" s="55" customFormat="1" ht="22.5" customHeight="1">
      <c r="A35" s="419" t="s">
        <v>9</v>
      </c>
      <c r="B35" s="543" t="s">
        <v>61</v>
      </c>
      <c r="C35" s="544"/>
      <c r="D35" s="421">
        <v>0</v>
      </c>
      <c r="E35" s="421">
        <v>0</v>
      </c>
      <c r="F35" s="421">
        <f>SUM(F36)</f>
        <v>0</v>
      </c>
      <c r="G35" s="421">
        <f>SUM(G36)</f>
        <v>0</v>
      </c>
      <c r="H35" s="422"/>
    </row>
    <row r="36" spans="1:8" s="55" customFormat="1" ht="57" customHeight="1">
      <c r="A36" s="33"/>
      <c r="B36" s="310" t="s">
        <v>353</v>
      </c>
      <c r="C36" s="260" t="s">
        <v>354</v>
      </c>
      <c r="D36" s="51"/>
      <c r="E36" s="51"/>
      <c r="F36" s="51">
        <v>0</v>
      </c>
      <c r="G36" s="51">
        <v>0</v>
      </c>
      <c r="H36" s="169"/>
    </row>
    <row r="37" spans="1:8" ht="22.5" customHeight="1">
      <c r="A37" s="108" t="s">
        <v>28</v>
      </c>
      <c r="B37" s="538" t="s">
        <v>121</v>
      </c>
      <c r="C37" s="539"/>
      <c r="D37" s="268">
        <f>D38</f>
        <v>61000</v>
      </c>
      <c r="E37" s="268">
        <f>E38</f>
        <v>0</v>
      </c>
      <c r="F37" s="268">
        <f>F38</f>
        <v>61000</v>
      </c>
      <c r="G37" s="268">
        <f>G38</f>
        <v>0</v>
      </c>
      <c r="H37" s="268"/>
    </row>
    <row r="38" spans="1:8" s="55" customFormat="1" ht="33.75" customHeight="1">
      <c r="A38" s="419" t="s">
        <v>4</v>
      </c>
      <c r="B38" s="534" t="s">
        <v>404</v>
      </c>
      <c r="C38" s="535"/>
      <c r="D38" s="421">
        <v>61000</v>
      </c>
      <c r="E38" s="421">
        <v>0</v>
      </c>
      <c r="F38" s="421">
        <f>SUM(F39)</f>
        <v>61000</v>
      </c>
      <c r="G38" s="421">
        <f>SUM(G39)</f>
        <v>0</v>
      </c>
      <c r="H38" s="422"/>
    </row>
    <row r="39" spans="1:8" s="55" customFormat="1" ht="27" customHeight="1">
      <c r="A39" s="33"/>
      <c r="B39" s="310" t="s">
        <v>242</v>
      </c>
      <c r="C39" s="260" t="s">
        <v>243</v>
      </c>
      <c r="D39" s="16"/>
      <c r="E39" s="51"/>
      <c r="F39" s="16">
        <v>61000</v>
      </c>
      <c r="G39" s="51">
        <v>0</v>
      </c>
      <c r="H39" s="169"/>
    </row>
    <row r="40" spans="1:8" s="82" customFormat="1" ht="27" customHeight="1">
      <c r="A40" s="465" t="s">
        <v>12</v>
      </c>
      <c r="B40" s="465"/>
      <c r="C40" s="465"/>
      <c r="D40" s="80">
        <f>D37+D32+D11+D8</f>
        <v>405000</v>
      </c>
      <c r="E40" s="80">
        <f>E37+E32+E11+E8</f>
        <v>391300</v>
      </c>
      <c r="F40" s="80">
        <f>F37+F32+F11+F8</f>
        <v>405000</v>
      </c>
      <c r="G40" s="80">
        <f>G37+G32+G11+G8</f>
        <v>391300</v>
      </c>
      <c r="H40" s="80"/>
    </row>
    <row r="41" spans="1:8" s="204" customFormat="1" ht="35.25" customHeight="1">
      <c r="A41" s="484" t="s">
        <v>294</v>
      </c>
      <c r="B41" s="484"/>
      <c r="C41" s="484"/>
      <c r="D41" s="504">
        <f>D40+E40</f>
        <v>796300</v>
      </c>
      <c r="E41" s="504"/>
      <c r="F41" s="504">
        <f>F40+G40</f>
        <v>796300</v>
      </c>
      <c r="G41" s="504"/>
      <c r="H41" s="203"/>
    </row>
    <row r="42" ht="21.75" customHeight="1"/>
    <row r="43" ht="21.75" customHeight="1"/>
    <row r="44" spans="1:8" ht="30" customHeight="1">
      <c r="A44" s="510" t="s">
        <v>102</v>
      </c>
      <c r="B44" s="511"/>
      <c r="C44" s="511"/>
      <c r="D44" s="511"/>
      <c r="E44" s="511"/>
      <c r="F44" s="511"/>
      <c r="G44" s="511"/>
      <c r="H44" s="511"/>
    </row>
    <row r="45" spans="1:7" ht="17.25" customHeight="1">
      <c r="A45" s="38"/>
      <c r="B45" s="38"/>
      <c r="C45" s="31"/>
      <c r="D45" s="327"/>
      <c r="E45" s="64"/>
      <c r="F45" s="64"/>
      <c r="G45" s="161"/>
    </row>
    <row r="46" spans="1:8" ht="87" customHeight="1">
      <c r="A46" s="267" t="s">
        <v>0</v>
      </c>
      <c r="B46" s="259" t="s">
        <v>13</v>
      </c>
      <c r="C46" s="266" t="s">
        <v>38</v>
      </c>
      <c r="D46" s="571" t="s">
        <v>484</v>
      </c>
      <c r="E46" s="571"/>
      <c r="F46" s="571" t="s">
        <v>485</v>
      </c>
      <c r="G46" s="571"/>
      <c r="H46" s="263" t="s">
        <v>268</v>
      </c>
    </row>
    <row r="47" spans="1:8" s="87" customFormat="1" ht="30.75" customHeight="1">
      <c r="A47" s="100" t="s">
        <v>3</v>
      </c>
      <c r="B47" s="538" t="s">
        <v>174</v>
      </c>
      <c r="C47" s="539"/>
      <c r="D47" s="497">
        <f>SUM(D48:E52)</f>
        <v>2851110</v>
      </c>
      <c r="E47" s="497"/>
      <c r="F47" s="497">
        <f>SUM(F48:G52)</f>
        <v>2851110</v>
      </c>
      <c r="G47" s="497"/>
      <c r="H47" s="197"/>
    </row>
    <row r="48" spans="1:8" ht="62.25" customHeight="1">
      <c r="A48" s="25"/>
      <c r="B48" s="104" t="s">
        <v>119</v>
      </c>
      <c r="C48" s="145" t="s">
        <v>476</v>
      </c>
      <c r="D48" s="570">
        <v>3110</v>
      </c>
      <c r="E48" s="570"/>
      <c r="F48" s="570">
        <v>3110</v>
      </c>
      <c r="G48" s="570"/>
      <c r="H48" s="167"/>
    </row>
    <row r="49" spans="1:8" ht="108.75" customHeight="1">
      <c r="A49" s="326"/>
      <c r="B49" s="104" t="s">
        <v>15</v>
      </c>
      <c r="C49" s="145" t="s">
        <v>405</v>
      </c>
      <c r="D49" s="568">
        <v>300000</v>
      </c>
      <c r="E49" s="569"/>
      <c r="F49" s="568">
        <v>300000</v>
      </c>
      <c r="G49" s="569"/>
      <c r="H49" s="167"/>
    </row>
    <row r="50" spans="1:8" ht="63" customHeight="1">
      <c r="A50" s="326"/>
      <c r="B50" s="104" t="s">
        <v>118</v>
      </c>
      <c r="C50" s="145" t="s">
        <v>117</v>
      </c>
      <c r="D50" s="568">
        <v>2500000</v>
      </c>
      <c r="E50" s="569"/>
      <c r="F50" s="568">
        <v>2500000</v>
      </c>
      <c r="G50" s="569"/>
      <c r="H50" s="167"/>
    </row>
    <row r="51" spans="1:8" ht="27" customHeight="1">
      <c r="A51" s="25"/>
      <c r="B51" s="104" t="s">
        <v>16</v>
      </c>
      <c r="C51" s="103" t="s">
        <v>17</v>
      </c>
      <c r="D51" s="568">
        <v>23000</v>
      </c>
      <c r="E51" s="569"/>
      <c r="F51" s="568">
        <v>23000</v>
      </c>
      <c r="G51" s="569"/>
      <c r="H51" s="167"/>
    </row>
    <row r="52" spans="1:8" ht="22.5" customHeight="1">
      <c r="A52" s="25"/>
      <c r="B52" s="104" t="s">
        <v>18</v>
      </c>
      <c r="C52" s="103" t="s">
        <v>24</v>
      </c>
      <c r="D52" s="568">
        <v>25000</v>
      </c>
      <c r="E52" s="569"/>
      <c r="F52" s="568">
        <v>25000</v>
      </c>
      <c r="G52" s="569"/>
      <c r="H52" s="167"/>
    </row>
    <row r="53" spans="1:8" s="73" customFormat="1" ht="27.75" customHeight="1">
      <c r="A53" s="499" t="s">
        <v>12</v>
      </c>
      <c r="B53" s="526"/>
      <c r="C53" s="526"/>
      <c r="D53" s="466">
        <f>SUM(D47)</f>
        <v>2851110</v>
      </c>
      <c r="E53" s="466"/>
      <c r="F53" s="466">
        <f>SUM(F47)</f>
        <v>2851110</v>
      </c>
      <c r="G53" s="466"/>
      <c r="H53" s="200"/>
    </row>
    <row r="54" spans="1:8" s="73" customFormat="1" ht="27.75" customHeight="1">
      <c r="A54" s="393"/>
      <c r="B54" s="393"/>
      <c r="C54" s="393"/>
      <c r="D54" s="394"/>
      <c r="E54" s="394"/>
      <c r="F54" s="394"/>
      <c r="G54" s="394"/>
      <c r="H54" s="395"/>
    </row>
    <row r="55" spans="1:8" s="6" customFormat="1" ht="36.75" customHeight="1">
      <c r="A55" s="462" t="s">
        <v>514</v>
      </c>
      <c r="B55" s="462"/>
      <c r="C55" s="462"/>
      <c r="D55" s="462"/>
      <c r="E55" s="462"/>
      <c r="F55" s="462"/>
      <c r="G55" s="462"/>
      <c r="H55" s="462"/>
    </row>
    <row r="56" spans="1:7" s="6" customFormat="1" ht="12.75" customHeight="1">
      <c r="A56" s="173"/>
      <c r="B56" s="174"/>
      <c r="C56" s="175"/>
      <c r="D56" s="176"/>
      <c r="E56" s="176"/>
      <c r="F56" s="176"/>
      <c r="G56" s="328"/>
    </row>
    <row r="57" spans="1:5" s="6" customFormat="1" ht="13.5" customHeight="1">
      <c r="A57" s="463" t="s">
        <v>541</v>
      </c>
      <c r="B57" s="463"/>
      <c r="C57" s="463"/>
      <c r="D57" s="176"/>
      <c r="E57" s="176"/>
    </row>
    <row r="58" spans="1:7" s="6" customFormat="1" ht="12.75" customHeight="1">
      <c r="A58" s="173"/>
      <c r="B58" s="178" t="s">
        <v>272</v>
      </c>
      <c r="C58" s="178"/>
      <c r="D58" s="329"/>
      <c r="E58" s="330"/>
      <c r="F58" s="330"/>
      <c r="G58" s="328"/>
    </row>
    <row r="64" ht="15">
      <c r="C64" s="11" t="s">
        <v>271</v>
      </c>
    </row>
  </sheetData>
  <sheetProtection/>
  <mergeCells count="45">
    <mergeCell ref="B47:C47"/>
    <mergeCell ref="A1:H1"/>
    <mergeCell ref="A2:H2"/>
    <mergeCell ref="A3:H3"/>
    <mergeCell ref="B8:C8"/>
    <mergeCell ref="B11:C11"/>
    <mergeCell ref="H6:H7"/>
    <mergeCell ref="B9:C9"/>
    <mergeCell ref="A53:C53"/>
    <mergeCell ref="A55:H55"/>
    <mergeCell ref="A57:C57"/>
    <mergeCell ref="A44:H44"/>
    <mergeCell ref="A5:H5"/>
    <mergeCell ref="A6:A7"/>
    <mergeCell ref="B6:B7"/>
    <mergeCell ref="C6:C7"/>
    <mergeCell ref="D6:E6"/>
    <mergeCell ref="F6:G6"/>
    <mergeCell ref="D41:E41"/>
    <mergeCell ref="F41:G41"/>
    <mergeCell ref="F53:G53"/>
    <mergeCell ref="D49:E49"/>
    <mergeCell ref="D50:E50"/>
    <mergeCell ref="F49:G49"/>
    <mergeCell ref="D46:E46"/>
    <mergeCell ref="F46:G46"/>
    <mergeCell ref="F48:G48"/>
    <mergeCell ref="B12:C12"/>
    <mergeCell ref="B16:C16"/>
    <mergeCell ref="B33:C33"/>
    <mergeCell ref="B35:C35"/>
    <mergeCell ref="B38:C38"/>
    <mergeCell ref="A41:C41"/>
    <mergeCell ref="B32:C32"/>
    <mergeCell ref="B37:C37"/>
    <mergeCell ref="F50:G50"/>
    <mergeCell ref="D47:E47"/>
    <mergeCell ref="D48:E48"/>
    <mergeCell ref="F47:G47"/>
    <mergeCell ref="A40:C40"/>
    <mergeCell ref="D53:E53"/>
    <mergeCell ref="D51:E51"/>
    <mergeCell ref="D52:E52"/>
    <mergeCell ref="F51:G51"/>
    <mergeCell ref="F52:G52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54"/>
  <sheetViews>
    <sheetView zoomScalePageLayoutView="0" workbookViewId="0" topLeftCell="A1">
      <selection activeCell="C63" sqref="C63"/>
    </sheetView>
  </sheetViews>
  <sheetFormatPr defaultColWidth="9.00390625" defaultRowHeight="15"/>
  <cols>
    <col min="1" max="1" width="6.28125" style="11" customWidth="1"/>
    <col min="2" max="2" width="9.421875" style="11" customWidth="1"/>
    <col min="3" max="3" width="37.7109375" style="11" customWidth="1"/>
    <col min="4" max="7" width="12.7109375" style="50" customWidth="1"/>
    <col min="8" max="8" width="12.7109375" style="1" customWidth="1"/>
    <col min="9" max="16384" width="9.00390625" style="1" customWidth="1"/>
  </cols>
  <sheetData>
    <row r="1" spans="1:8" ht="21.75" customHeight="1">
      <c r="A1" s="475" t="s">
        <v>483</v>
      </c>
      <c r="B1" s="475"/>
      <c r="C1" s="475"/>
      <c r="D1" s="475"/>
      <c r="E1" s="475"/>
      <c r="F1" s="475"/>
      <c r="G1" s="475"/>
      <c r="H1" s="475"/>
    </row>
    <row r="2" spans="1:8" s="3" customFormat="1" ht="21.75" customHeight="1">
      <c r="A2" s="475" t="s">
        <v>544</v>
      </c>
      <c r="B2" s="475"/>
      <c r="C2" s="475"/>
      <c r="D2" s="475"/>
      <c r="E2" s="475"/>
      <c r="F2" s="475"/>
      <c r="G2" s="475"/>
      <c r="H2" s="475"/>
    </row>
    <row r="3" spans="1:8" s="397" customFormat="1" ht="21.75" customHeight="1">
      <c r="A3" s="476" t="s">
        <v>397</v>
      </c>
      <c r="B3" s="476"/>
      <c r="C3" s="476"/>
      <c r="D3" s="476"/>
      <c r="E3" s="476"/>
      <c r="F3" s="476"/>
      <c r="G3" s="476"/>
      <c r="H3" s="476"/>
    </row>
    <row r="4" ht="13.5" customHeight="1"/>
    <row r="5" spans="1:8" ht="24.75" customHeight="1">
      <c r="A5" s="487" t="s">
        <v>298</v>
      </c>
      <c r="B5" s="487"/>
      <c r="C5" s="487"/>
      <c r="D5" s="487"/>
      <c r="E5" s="487"/>
      <c r="F5" s="487"/>
      <c r="G5" s="487"/>
      <c r="H5" s="487"/>
    </row>
    <row r="6" ht="15">
      <c r="C6" s="12"/>
    </row>
    <row r="7" spans="1:8" ht="63.75" customHeight="1">
      <c r="A7" s="505" t="s">
        <v>0</v>
      </c>
      <c r="B7" s="506" t="s">
        <v>223</v>
      </c>
      <c r="C7" s="482" t="s">
        <v>1</v>
      </c>
      <c r="D7" s="488" t="s">
        <v>484</v>
      </c>
      <c r="E7" s="490"/>
      <c r="F7" s="488" t="s">
        <v>488</v>
      </c>
      <c r="G7" s="490"/>
      <c r="H7" s="477" t="s">
        <v>268</v>
      </c>
    </row>
    <row r="8" spans="1:8" ht="36" customHeight="1">
      <c r="A8" s="505"/>
      <c r="B8" s="507"/>
      <c r="C8" s="482"/>
      <c r="D8" s="88" t="s">
        <v>89</v>
      </c>
      <c r="E8" s="88" t="s">
        <v>90</v>
      </c>
      <c r="F8" s="88" t="s">
        <v>89</v>
      </c>
      <c r="G8" s="88" t="s">
        <v>90</v>
      </c>
      <c r="H8" s="477"/>
    </row>
    <row r="9" spans="1:8" ht="32.25" customHeight="1">
      <c r="A9" s="108" t="s">
        <v>3</v>
      </c>
      <c r="B9" s="538" t="s">
        <v>108</v>
      </c>
      <c r="C9" s="539"/>
      <c r="D9" s="268">
        <f>D10+D16</f>
        <v>255800</v>
      </c>
      <c r="E9" s="451">
        <f>E10+E16</f>
        <v>587500</v>
      </c>
      <c r="F9" s="451">
        <f>F10+F16</f>
        <v>255800</v>
      </c>
      <c r="G9" s="451">
        <f>G10+G16</f>
        <v>587500</v>
      </c>
      <c r="H9" s="268"/>
    </row>
    <row r="10" spans="1:8" s="55" customFormat="1" ht="24" customHeight="1">
      <c r="A10" s="419" t="s">
        <v>4</v>
      </c>
      <c r="B10" s="508" t="s">
        <v>486</v>
      </c>
      <c r="C10" s="509"/>
      <c r="D10" s="421">
        <v>255800</v>
      </c>
      <c r="E10" s="421">
        <v>564700</v>
      </c>
      <c r="F10" s="421">
        <f>SUM(F11:F15)</f>
        <v>255800</v>
      </c>
      <c r="G10" s="421">
        <f>SUM(G11:G15)</f>
        <v>564700</v>
      </c>
      <c r="H10" s="422"/>
    </row>
    <row r="11" spans="1:9" s="55" customFormat="1" ht="24" customHeight="1">
      <c r="A11" s="33"/>
      <c r="B11" s="48">
        <v>4010</v>
      </c>
      <c r="C11" s="67" t="s">
        <v>225</v>
      </c>
      <c r="D11" s="51"/>
      <c r="E11" s="51"/>
      <c r="F11" s="51">
        <v>202176</v>
      </c>
      <c r="G11" s="51">
        <v>436640</v>
      </c>
      <c r="H11" s="169"/>
      <c r="I11" s="318"/>
    </row>
    <row r="12" spans="1:8" s="55" customFormat="1" ht="24" customHeight="1">
      <c r="A12" s="33"/>
      <c r="B12" s="48">
        <v>4040</v>
      </c>
      <c r="C12" s="67" t="s">
        <v>226</v>
      </c>
      <c r="D12" s="51"/>
      <c r="E12" s="51"/>
      <c r="F12" s="51">
        <v>18744</v>
      </c>
      <c r="G12" s="51">
        <v>37080</v>
      </c>
      <c r="H12" s="169"/>
    </row>
    <row r="13" spans="1:8" s="55" customFormat="1" ht="24" customHeight="1">
      <c r="A13" s="33"/>
      <c r="B13" s="48">
        <v>4170</v>
      </c>
      <c r="C13" s="15" t="s">
        <v>227</v>
      </c>
      <c r="D13" s="51"/>
      <c r="E13" s="51"/>
      <c r="F13" s="51">
        <v>0</v>
      </c>
      <c r="G13" s="51">
        <v>0</v>
      </c>
      <c r="H13" s="169"/>
    </row>
    <row r="14" spans="1:8" s="68" customFormat="1" ht="24" customHeight="1">
      <c r="A14" s="33"/>
      <c r="B14" s="179" t="s">
        <v>282</v>
      </c>
      <c r="C14" s="317" t="s">
        <v>283</v>
      </c>
      <c r="D14" s="51"/>
      <c r="E14" s="51"/>
      <c r="F14" s="51">
        <v>29420</v>
      </c>
      <c r="G14" s="51">
        <v>79410</v>
      </c>
      <c r="H14" s="180"/>
    </row>
    <row r="15" spans="1:8" s="68" customFormat="1" ht="24" customHeight="1">
      <c r="A15" s="33"/>
      <c r="B15" s="179" t="s">
        <v>284</v>
      </c>
      <c r="C15" s="317" t="s">
        <v>229</v>
      </c>
      <c r="D15" s="51"/>
      <c r="E15" s="51"/>
      <c r="F15" s="51">
        <v>5460</v>
      </c>
      <c r="G15" s="51">
        <v>11570</v>
      </c>
      <c r="H15" s="181"/>
    </row>
    <row r="16" spans="1:8" s="55" customFormat="1" ht="38.25" customHeight="1">
      <c r="A16" s="449" t="s">
        <v>9</v>
      </c>
      <c r="B16" s="534" t="s">
        <v>49</v>
      </c>
      <c r="C16" s="535"/>
      <c r="D16" s="421">
        <v>0</v>
      </c>
      <c r="E16" s="421">
        <v>22800</v>
      </c>
      <c r="F16" s="421">
        <f>F17</f>
        <v>0</v>
      </c>
      <c r="G16" s="421">
        <f>G17</f>
        <v>22800</v>
      </c>
      <c r="H16" s="422"/>
    </row>
    <row r="17" spans="1:8" s="55" customFormat="1" ht="38.25" customHeight="1">
      <c r="A17" s="189"/>
      <c r="B17" s="220">
        <v>4440</v>
      </c>
      <c r="C17" s="107" t="s">
        <v>255</v>
      </c>
      <c r="D17" s="150"/>
      <c r="E17" s="150"/>
      <c r="F17" s="150"/>
      <c r="G17" s="150">
        <v>22800</v>
      </c>
      <c r="H17" s="431"/>
    </row>
    <row r="18" spans="1:8" ht="28.5" customHeight="1">
      <c r="A18" s="108" t="s">
        <v>20</v>
      </c>
      <c r="B18" s="538" t="s">
        <v>107</v>
      </c>
      <c r="C18" s="539"/>
      <c r="D18" s="268">
        <f>SUM(D19+D25+D27)</f>
        <v>0</v>
      </c>
      <c r="E18" s="451">
        <f>SUM(E19+E25+E27)</f>
        <v>466000</v>
      </c>
      <c r="F18" s="451">
        <f>SUM(F19+F25+F27)</f>
        <v>0</v>
      </c>
      <c r="G18" s="451">
        <f>SUM(G19+G25+G27)</f>
        <v>466000</v>
      </c>
      <c r="H18" s="268"/>
    </row>
    <row r="19" spans="1:8" s="55" customFormat="1" ht="24" customHeight="1">
      <c r="A19" s="419" t="s">
        <v>4</v>
      </c>
      <c r="B19" s="508" t="s">
        <v>486</v>
      </c>
      <c r="C19" s="509"/>
      <c r="D19" s="421">
        <f>D20+D21+D22</f>
        <v>0</v>
      </c>
      <c r="E19" s="421">
        <v>70460</v>
      </c>
      <c r="F19" s="421">
        <f>SUM(F20:F24)</f>
        <v>0</v>
      </c>
      <c r="G19" s="421">
        <f>SUM(G20:G24)</f>
        <v>70460</v>
      </c>
      <c r="H19" s="422"/>
    </row>
    <row r="20" spans="1:8" s="55" customFormat="1" ht="24" customHeight="1">
      <c r="A20" s="33"/>
      <c r="B20" s="48">
        <v>4010</v>
      </c>
      <c r="C20" s="67" t="s">
        <v>225</v>
      </c>
      <c r="D20" s="107"/>
      <c r="E20" s="107"/>
      <c r="F20" s="107"/>
      <c r="G20" s="375">
        <v>55200</v>
      </c>
      <c r="H20" s="169"/>
    </row>
    <row r="21" spans="1:8" s="55" customFormat="1" ht="24" customHeight="1">
      <c r="A21" s="33"/>
      <c r="B21" s="48">
        <v>4040</v>
      </c>
      <c r="C21" s="67" t="s">
        <v>226</v>
      </c>
      <c r="D21" s="107"/>
      <c r="E21" s="107"/>
      <c r="F21" s="107"/>
      <c r="G21" s="375">
        <v>4500</v>
      </c>
      <c r="H21" s="169"/>
    </row>
    <row r="22" spans="1:8" s="55" customFormat="1" ht="24" customHeight="1">
      <c r="A22" s="33"/>
      <c r="B22" s="48">
        <v>4170</v>
      </c>
      <c r="C22" s="15" t="s">
        <v>227</v>
      </c>
      <c r="D22" s="107"/>
      <c r="E22" s="107"/>
      <c r="F22" s="107"/>
      <c r="G22" s="375">
        <v>0</v>
      </c>
      <c r="H22" s="169"/>
    </row>
    <row r="23" spans="1:8" s="68" customFormat="1" ht="24" customHeight="1">
      <c r="A23" s="33"/>
      <c r="B23" s="179" t="s">
        <v>282</v>
      </c>
      <c r="C23" s="317" t="s">
        <v>283</v>
      </c>
      <c r="D23" s="107"/>
      <c r="E23" s="107"/>
      <c r="F23" s="107"/>
      <c r="G23" s="375">
        <v>9360</v>
      </c>
      <c r="H23" s="180"/>
    </row>
    <row r="24" spans="1:8" s="68" customFormat="1" ht="24" customHeight="1">
      <c r="A24" s="33"/>
      <c r="B24" s="179" t="s">
        <v>284</v>
      </c>
      <c r="C24" s="317" t="s">
        <v>229</v>
      </c>
      <c r="D24" s="107"/>
      <c r="E24" s="107"/>
      <c r="F24" s="107"/>
      <c r="G24" s="375">
        <v>1400</v>
      </c>
      <c r="H24" s="181"/>
    </row>
    <row r="25" spans="1:8" s="55" customFormat="1" ht="33" customHeight="1">
      <c r="A25" s="419" t="s">
        <v>9</v>
      </c>
      <c r="B25" s="534" t="s">
        <v>48</v>
      </c>
      <c r="C25" s="535"/>
      <c r="D25" s="421">
        <v>0</v>
      </c>
      <c r="E25" s="421">
        <v>388140</v>
      </c>
      <c r="F25" s="421">
        <f>F26</f>
        <v>0</v>
      </c>
      <c r="G25" s="421">
        <f>G26</f>
        <v>388140</v>
      </c>
      <c r="H25" s="422"/>
    </row>
    <row r="26" spans="1:8" s="55" customFormat="1" ht="33" customHeight="1">
      <c r="A26" s="189"/>
      <c r="B26" s="220">
        <v>3030</v>
      </c>
      <c r="C26" s="107" t="s">
        <v>345</v>
      </c>
      <c r="D26" s="150"/>
      <c r="E26" s="150"/>
      <c r="F26" s="150"/>
      <c r="G26" s="150">
        <v>388140</v>
      </c>
      <c r="H26" s="431"/>
    </row>
    <row r="27" spans="1:8" s="55" customFormat="1" ht="38.25" customHeight="1">
      <c r="A27" s="449" t="s">
        <v>10</v>
      </c>
      <c r="B27" s="534" t="s">
        <v>49</v>
      </c>
      <c r="C27" s="535"/>
      <c r="D27" s="421">
        <v>0</v>
      </c>
      <c r="E27" s="421">
        <v>7400</v>
      </c>
      <c r="F27" s="421">
        <f>F28+F29</f>
        <v>0</v>
      </c>
      <c r="G27" s="421">
        <f>G28+G29</f>
        <v>7400</v>
      </c>
      <c r="H27" s="422"/>
    </row>
    <row r="28" spans="1:8" s="55" customFormat="1" ht="24" customHeight="1">
      <c r="A28" s="33"/>
      <c r="B28" s="310" t="s">
        <v>232</v>
      </c>
      <c r="C28" s="366" t="s">
        <v>535</v>
      </c>
      <c r="D28" s="51"/>
      <c r="E28" s="51"/>
      <c r="F28" s="51"/>
      <c r="G28" s="51">
        <v>5000</v>
      </c>
      <c r="H28" s="169"/>
    </row>
    <row r="29" spans="1:8" s="55" customFormat="1" ht="36" customHeight="1">
      <c r="A29" s="33"/>
      <c r="B29" s="310" t="s">
        <v>254</v>
      </c>
      <c r="C29" s="366" t="s">
        <v>255</v>
      </c>
      <c r="D29" s="51"/>
      <c r="E29" s="51"/>
      <c r="F29" s="51"/>
      <c r="G29" s="51">
        <v>2400</v>
      </c>
      <c r="H29" s="169"/>
    </row>
    <row r="30" spans="1:8" ht="32.25" customHeight="1">
      <c r="A30" s="108" t="s">
        <v>27</v>
      </c>
      <c r="B30" s="538" t="s">
        <v>101</v>
      </c>
      <c r="C30" s="539"/>
      <c r="D30" s="268">
        <f>D31+D37+D39</f>
        <v>0</v>
      </c>
      <c r="E30" s="418">
        <f>E31+E37+E39</f>
        <v>4690700</v>
      </c>
      <c r="F30" s="418">
        <f>F31+F37+F39</f>
        <v>0</v>
      </c>
      <c r="G30" s="418">
        <f>G31+G37+G39</f>
        <v>4690700</v>
      </c>
      <c r="H30" s="268"/>
    </row>
    <row r="31" spans="1:8" s="55" customFormat="1" ht="24" customHeight="1">
      <c r="A31" s="419" t="s">
        <v>4</v>
      </c>
      <c r="B31" s="508" t="s">
        <v>486</v>
      </c>
      <c r="C31" s="509"/>
      <c r="D31" s="421">
        <f>D32+D33+D34</f>
        <v>0</v>
      </c>
      <c r="E31" s="421">
        <v>4390000</v>
      </c>
      <c r="F31" s="421">
        <f>SUM(F32:F36)</f>
        <v>0</v>
      </c>
      <c r="G31" s="421">
        <f>SUM(G32:G36)</f>
        <v>4390000</v>
      </c>
      <c r="H31" s="422"/>
    </row>
    <row r="32" spans="1:8" s="55" customFormat="1" ht="24" customHeight="1">
      <c r="A32" s="33"/>
      <c r="B32" s="48">
        <v>4010</v>
      </c>
      <c r="C32" s="67" t="s">
        <v>225</v>
      </c>
      <c r="D32" s="107"/>
      <c r="E32" s="107"/>
      <c r="F32" s="107"/>
      <c r="G32" s="107">
        <v>3362940</v>
      </c>
      <c r="H32" s="169"/>
    </row>
    <row r="33" spans="1:8" s="55" customFormat="1" ht="24" customHeight="1">
      <c r="A33" s="33"/>
      <c r="B33" s="48">
        <v>4040</v>
      </c>
      <c r="C33" s="67" t="s">
        <v>226</v>
      </c>
      <c r="D33" s="107"/>
      <c r="E33" s="107"/>
      <c r="F33" s="107"/>
      <c r="G33" s="107">
        <v>340000</v>
      </c>
      <c r="H33" s="169"/>
    </row>
    <row r="34" spans="1:8" s="55" customFormat="1" ht="24" customHeight="1">
      <c r="A34" s="33"/>
      <c r="B34" s="48">
        <v>4170</v>
      </c>
      <c r="C34" s="15" t="s">
        <v>227</v>
      </c>
      <c r="D34" s="107"/>
      <c r="E34" s="107"/>
      <c r="F34" s="107"/>
      <c r="G34" s="107">
        <v>20000</v>
      </c>
      <c r="H34" s="169"/>
    </row>
    <row r="35" spans="1:8" s="68" customFormat="1" ht="24" customHeight="1">
      <c r="A35" s="33"/>
      <c r="B35" s="179" t="s">
        <v>282</v>
      </c>
      <c r="C35" s="317" t="s">
        <v>283</v>
      </c>
      <c r="D35" s="107"/>
      <c r="E35" s="107"/>
      <c r="F35" s="107"/>
      <c r="G35" s="107">
        <v>576760</v>
      </c>
      <c r="H35" s="180"/>
    </row>
    <row r="36" spans="1:8" s="68" customFormat="1" ht="24" customHeight="1">
      <c r="A36" s="33"/>
      <c r="B36" s="179" t="s">
        <v>284</v>
      </c>
      <c r="C36" s="317" t="s">
        <v>229</v>
      </c>
      <c r="D36" s="107"/>
      <c r="E36" s="107"/>
      <c r="F36" s="107"/>
      <c r="G36" s="107">
        <v>90300</v>
      </c>
      <c r="H36" s="181"/>
    </row>
    <row r="37" spans="1:8" s="55" customFormat="1" ht="26.25" customHeight="1">
      <c r="A37" s="449" t="s">
        <v>9</v>
      </c>
      <c r="B37" s="534" t="s">
        <v>48</v>
      </c>
      <c r="C37" s="535"/>
      <c r="D37" s="421">
        <v>0</v>
      </c>
      <c r="E37" s="421">
        <v>15000</v>
      </c>
      <c r="F37" s="421">
        <f>F38</f>
        <v>0</v>
      </c>
      <c r="G37" s="421">
        <f>G38</f>
        <v>15000</v>
      </c>
      <c r="H37" s="422"/>
    </row>
    <row r="38" spans="1:8" s="55" customFormat="1" ht="33" customHeight="1">
      <c r="A38" s="189"/>
      <c r="B38" s="220">
        <v>3020</v>
      </c>
      <c r="C38" s="107" t="s">
        <v>369</v>
      </c>
      <c r="D38" s="150"/>
      <c r="E38" s="150"/>
      <c r="F38" s="150"/>
      <c r="G38" s="150">
        <v>15000</v>
      </c>
      <c r="H38" s="431"/>
    </row>
    <row r="39" spans="1:8" s="55" customFormat="1" ht="38.25" customHeight="1">
      <c r="A39" s="449" t="s">
        <v>10</v>
      </c>
      <c r="B39" s="534" t="s">
        <v>49</v>
      </c>
      <c r="C39" s="535"/>
      <c r="D39" s="421">
        <v>0</v>
      </c>
      <c r="E39" s="421">
        <v>285700</v>
      </c>
      <c r="F39" s="421">
        <f>SUM(F40:F47)</f>
        <v>0</v>
      </c>
      <c r="G39" s="421">
        <f>SUM(G40:G47)</f>
        <v>285700</v>
      </c>
      <c r="H39" s="422"/>
    </row>
    <row r="40" spans="1:8" s="55" customFormat="1" ht="36" customHeight="1">
      <c r="A40" s="33"/>
      <c r="B40" s="310" t="s">
        <v>309</v>
      </c>
      <c r="C40" s="260" t="s">
        <v>310</v>
      </c>
      <c r="D40" s="51"/>
      <c r="E40" s="51"/>
      <c r="F40" s="51"/>
      <c r="G40" s="51">
        <v>20000</v>
      </c>
      <c r="H40" s="169"/>
    </row>
    <row r="41" spans="1:8" s="55" customFormat="1" ht="24" customHeight="1">
      <c r="A41" s="33"/>
      <c r="B41" s="310" t="s">
        <v>242</v>
      </c>
      <c r="C41" s="260" t="s">
        <v>243</v>
      </c>
      <c r="D41" s="51"/>
      <c r="E41" s="51"/>
      <c r="F41" s="51"/>
      <c r="G41" s="51">
        <v>49000</v>
      </c>
      <c r="H41" s="169"/>
    </row>
    <row r="42" spans="1:8" s="55" customFormat="1" ht="30.75" customHeight="1">
      <c r="A42" s="33"/>
      <c r="B42" s="310" t="s">
        <v>305</v>
      </c>
      <c r="C42" s="366" t="s">
        <v>306</v>
      </c>
      <c r="D42" s="51"/>
      <c r="E42" s="51"/>
      <c r="F42" s="51"/>
      <c r="G42" s="51">
        <v>7000</v>
      </c>
      <c r="H42" s="169"/>
    </row>
    <row r="43" spans="1:8" s="55" customFormat="1" ht="24" customHeight="1">
      <c r="A43" s="33"/>
      <c r="B43" s="310" t="s">
        <v>250</v>
      </c>
      <c r="C43" s="260" t="s">
        <v>251</v>
      </c>
      <c r="D43" s="51"/>
      <c r="E43" s="51"/>
      <c r="F43" s="51"/>
      <c r="G43" s="51">
        <v>48000</v>
      </c>
      <c r="H43" s="169"/>
    </row>
    <row r="44" spans="1:8" s="55" customFormat="1" ht="24" customHeight="1">
      <c r="A44" s="33"/>
      <c r="B44" s="310" t="s">
        <v>288</v>
      </c>
      <c r="C44" s="260" t="s">
        <v>289</v>
      </c>
      <c r="D44" s="51"/>
      <c r="E44" s="51"/>
      <c r="F44" s="51"/>
      <c r="G44" s="51">
        <v>4000</v>
      </c>
      <c r="H44" s="169"/>
    </row>
    <row r="45" spans="1:8" s="55" customFormat="1" ht="24" customHeight="1">
      <c r="A45" s="33"/>
      <c r="B45" s="310" t="s">
        <v>252</v>
      </c>
      <c r="C45" s="260" t="s">
        <v>253</v>
      </c>
      <c r="D45" s="51"/>
      <c r="E45" s="51"/>
      <c r="F45" s="51"/>
      <c r="G45" s="51">
        <v>29000</v>
      </c>
      <c r="H45" s="169"/>
    </row>
    <row r="46" spans="1:8" s="319" customFormat="1" ht="30.75" customHeight="1">
      <c r="A46" s="14"/>
      <c r="B46" s="310" t="s">
        <v>254</v>
      </c>
      <c r="C46" s="367" t="s">
        <v>255</v>
      </c>
      <c r="D46" s="51"/>
      <c r="E46" s="51"/>
      <c r="F46" s="51"/>
      <c r="G46" s="51">
        <v>108700</v>
      </c>
      <c r="H46" s="169"/>
    </row>
    <row r="47" spans="1:8" s="55" customFormat="1" ht="30.75" customHeight="1">
      <c r="A47" s="33"/>
      <c r="B47" s="310" t="s">
        <v>297</v>
      </c>
      <c r="C47" s="231" t="s">
        <v>264</v>
      </c>
      <c r="D47" s="51"/>
      <c r="E47" s="51"/>
      <c r="F47" s="51"/>
      <c r="G47" s="51">
        <v>20000</v>
      </c>
      <c r="H47" s="169"/>
    </row>
    <row r="48" spans="1:8" s="82" customFormat="1" ht="27" customHeight="1">
      <c r="A48" s="465" t="s">
        <v>12</v>
      </c>
      <c r="B48" s="465"/>
      <c r="C48" s="465"/>
      <c r="D48" s="80">
        <f>D9+D18+D30</f>
        <v>255800</v>
      </c>
      <c r="E48" s="80">
        <f>E9+E18+E30</f>
        <v>5744200</v>
      </c>
      <c r="F48" s="80">
        <f>F9+F18+F30</f>
        <v>255800</v>
      </c>
      <c r="G48" s="80">
        <f>G9+G18+G30</f>
        <v>5744200</v>
      </c>
      <c r="H48" s="80"/>
    </row>
    <row r="49" spans="1:8" s="204" customFormat="1" ht="35.25" customHeight="1">
      <c r="A49" s="484" t="s">
        <v>294</v>
      </c>
      <c r="B49" s="484"/>
      <c r="C49" s="484"/>
      <c r="D49" s="504">
        <f>D48+E48</f>
        <v>6000000</v>
      </c>
      <c r="E49" s="504"/>
      <c r="F49" s="504">
        <f>F48+G48</f>
        <v>6000000</v>
      </c>
      <c r="G49" s="504"/>
      <c r="H49" s="203"/>
    </row>
    <row r="50" ht="30.75" customHeight="1"/>
    <row r="51" spans="1:8" s="6" customFormat="1" ht="36.75" customHeight="1">
      <c r="A51" s="462" t="s">
        <v>518</v>
      </c>
      <c r="B51" s="462"/>
      <c r="C51" s="462"/>
      <c r="D51" s="462"/>
      <c r="E51" s="462"/>
      <c r="F51" s="462"/>
      <c r="G51" s="462"/>
      <c r="H51" s="462"/>
    </row>
    <row r="52" spans="1:6" s="6" customFormat="1" ht="12.75" customHeight="1">
      <c r="A52" s="173"/>
      <c r="B52" s="174"/>
      <c r="C52" s="175"/>
      <c r="D52" s="176"/>
      <c r="E52" s="176"/>
      <c r="F52" s="176"/>
    </row>
    <row r="53" spans="1:5" s="6" customFormat="1" ht="13.5" customHeight="1">
      <c r="A53" s="463" t="s">
        <v>541</v>
      </c>
      <c r="B53" s="463"/>
      <c r="C53" s="463"/>
      <c r="D53" s="176"/>
      <c r="E53" s="176"/>
    </row>
    <row r="54" spans="1:6" s="6" customFormat="1" ht="12.75" customHeight="1">
      <c r="A54" s="173"/>
      <c r="B54" s="178" t="s">
        <v>272</v>
      </c>
      <c r="C54" s="178"/>
      <c r="D54" s="178"/>
      <c r="E54" s="177"/>
      <c r="F54" s="177"/>
    </row>
  </sheetData>
  <sheetProtection/>
  <mergeCells count="27">
    <mergeCell ref="A1:H1"/>
    <mergeCell ref="A2:H2"/>
    <mergeCell ref="A3:H3"/>
    <mergeCell ref="B9:C9"/>
    <mergeCell ref="B18:C18"/>
    <mergeCell ref="B30:C30"/>
    <mergeCell ref="A5:H5"/>
    <mergeCell ref="A7:A8"/>
    <mergeCell ref="B7:B8"/>
    <mergeCell ref="C7:C8"/>
    <mergeCell ref="A53:C53"/>
    <mergeCell ref="D7:E7"/>
    <mergeCell ref="F7:G7"/>
    <mergeCell ref="H7:H8"/>
    <mergeCell ref="A48:C48"/>
    <mergeCell ref="A49:C49"/>
    <mergeCell ref="D49:E49"/>
    <mergeCell ref="F49:G49"/>
    <mergeCell ref="B10:C10"/>
    <mergeCell ref="B19:C19"/>
    <mergeCell ref="B16:C16"/>
    <mergeCell ref="B25:C25"/>
    <mergeCell ref="B31:C31"/>
    <mergeCell ref="B37:C37"/>
    <mergeCell ref="B39:C39"/>
    <mergeCell ref="A51:H51"/>
    <mergeCell ref="B27:C27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42"/>
  <sheetViews>
    <sheetView zoomScalePageLayoutView="0" workbookViewId="0" topLeftCell="A1">
      <selection activeCell="I14" sqref="I14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s="397" customFormat="1" ht="21.75" customHeight="1">
      <c r="A1" s="475" t="s">
        <v>483</v>
      </c>
      <c r="B1" s="475"/>
      <c r="C1" s="475"/>
      <c r="D1" s="475"/>
      <c r="E1" s="475"/>
      <c r="F1" s="475"/>
    </row>
    <row r="2" spans="1:7" s="397" customFormat="1" ht="21.75" customHeight="1">
      <c r="A2" s="475" t="s">
        <v>396</v>
      </c>
      <c r="B2" s="475"/>
      <c r="C2" s="475"/>
      <c r="D2" s="475"/>
      <c r="E2" s="475"/>
      <c r="F2" s="475"/>
      <c r="G2" s="396"/>
    </row>
    <row r="3" spans="1:7" s="397" customFormat="1" ht="21.75" customHeight="1">
      <c r="A3" s="476" t="s">
        <v>397</v>
      </c>
      <c r="B3" s="476"/>
      <c r="C3" s="476"/>
      <c r="D3" s="476"/>
      <c r="E3" s="476"/>
      <c r="F3" s="476"/>
      <c r="G3" s="398"/>
    </row>
    <row r="4" spans="1:7" ht="19.5" customHeight="1">
      <c r="A4" s="42"/>
      <c r="B4" s="42"/>
      <c r="C4" s="42"/>
      <c r="D4" s="42"/>
      <c r="E4" s="42"/>
      <c r="F4" s="42"/>
      <c r="G4" s="4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3.5" customHeight="1">
      <c r="A7" s="267" t="s">
        <v>0</v>
      </c>
      <c r="B7" s="264" t="s">
        <v>223</v>
      </c>
      <c r="C7" s="266" t="s">
        <v>1</v>
      </c>
      <c r="D7" s="156" t="s">
        <v>484</v>
      </c>
      <c r="E7" s="420" t="s">
        <v>488</v>
      </c>
      <c r="F7" s="270" t="s">
        <v>268</v>
      </c>
      <c r="G7" s="7"/>
    </row>
    <row r="8" spans="1:6" ht="22.5" customHeight="1">
      <c r="A8" s="108" t="s">
        <v>3</v>
      </c>
      <c r="B8" s="483" t="s">
        <v>333</v>
      </c>
      <c r="C8" s="483"/>
      <c r="D8" s="268">
        <f>D9+D15+D16</f>
        <v>800000</v>
      </c>
      <c r="E8" s="451">
        <f>E9+E15+E16</f>
        <v>800000</v>
      </c>
      <c r="F8" s="268"/>
    </row>
    <row r="9" spans="1:7" s="68" customFormat="1" ht="24.75" customHeight="1">
      <c r="A9" s="419" t="s">
        <v>4</v>
      </c>
      <c r="B9" s="543" t="s">
        <v>486</v>
      </c>
      <c r="C9" s="544"/>
      <c r="D9" s="28">
        <f>D10+D11+D12</f>
        <v>0</v>
      </c>
      <c r="E9" s="28">
        <f>E10+E11+E12</f>
        <v>0</v>
      </c>
      <c r="F9" s="433"/>
      <c r="G9" s="5"/>
    </row>
    <row r="10" spans="1:11" s="68" customFormat="1" ht="24.75" customHeight="1">
      <c r="A10" s="33"/>
      <c r="B10" s="48">
        <v>4010</v>
      </c>
      <c r="C10" s="107" t="s">
        <v>225</v>
      </c>
      <c r="D10" s="16">
        <v>0</v>
      </c>
      <c r="E10" s="16">
        <v>0</v>
      </c>
      <c r="F10" s="172"/>
      <c r="G10" s="4"/>
      <c r="K10" s="92"/>
    </row>
    <row r="11" spans="1:11" s="68" customFormat="1" ht="24.75" customHeight="1">
      <c r="A11" s="33"/>
      <c r="B11" s="48">
        <v>4040</v>
      </c>
      <c r="C11" s="107" t="s">
        <v>226</v>
      </c>
      <c r="D11" s="16">
        <v>0</v>
      </c>
      <c r="E11" s="16">
        <v>0</v>
      </c>
      <c r="F11" s="172"/>
      <c r="G11" s="4"/>
      <c r="K11" s="92"/>
    </row>
    <row r="12" spans="1:11" s="68" customFormat="1" ht="24.75" customHeight="1">
      <c r="A12" s="33"/>
      <c r="B12" s="48">
        <v>4170</v>
      </c>
      <c r="C12" s="105" t="s">
        <v>227</v>
      </c>
      <c r="D12" s="16">
        <v>0</v>
      </c>
      <c r="E12" s="16">
        <v>0</v>
      </c>
      <c r="F12" s="172"/>
      <c r="G12" s="4"/>
      <c r="K12" s="92"/>
    </row>
    <row r="13" spans="1:11" s="68" customFormat="1" ht="24.75" customHeight="1">
      <c r="A13" s="33"/>
      <c r="B13" s="48">
        <v>4110</v>
      </c>
      <c r="C13" s="29" t="s">
        <v>283</v>
      </c>
      <c r="D13" s="16"/>
      <c r="E13" s="16">
        <v>0</v>
      </c>
      <c r="F13" s="172"/>
      <c r="G13" s="4"/>
      <c r="K13" s="92"/>
    </row>
    <row r="14" spans="1:11" s="68" customFormat="1" ht="24.75" customHeight="1">
      <c r="A14" s="33"/>
      <c r="B14" s="48">
        <v>4120</v>
      </c>
      <c r="C14" s="29" t="s">
        <v>229</v>
      </c>
      <c r="D14" s="16"/>
      <c r="E14" s="16">
        <v>0</v>
      </c>
      <c r="F14" s="172"/>
      <c r="G14" s="4"/>
      <c r="K14" s="92"/>
    </row>
    <row r="15" spans="1:11" s="68" customFormat="1" ht="26.25" customHeight="1">
      <c r="A15" s="419" t="s">
        <v>11</v>
      </c>
      <c r="B15" s="534" t="s">
        <v>48</v>
      </c>
      <c r="C15" s="535"/>
      <c r="D15" s="28">
        <v>0</v>
      </c>
      <c r="E15" s="28">
        <v>0</v>
      </c>
      <c r="F15" s="433"/>
      <c r="G15" s="4"/>
      <c r="K15" s="92"/>
    </row>
    <row r="16" spans="1:11" s="68" customFormat="1" ht="33.75" customHeight="1">
      <c r="A16" s="419" t="s">
        <v>29</v>
      </c>
      <c r="B16" s="534" t="s">
        <v>49</v>
      </c>
      <c r="C16" s="535"/>
      <c r="D16" s="28">
        <v>800000</v>
      </c>
      <c r="E16" s="28">
        <f>SUM(E17:E28)</f>
        <v>800000</v>
      </c>
      <c r="F16" s="433"/>
      <c r="G16" s="4"/>
      <c r="K16" s="92"/>
    </row>
    <row r="17" spans="1:11" s="76" customFormat="1" ht="24.75" customHeight="1">
      <c r="A17" s="74"/>
      <c r="B17" s="310" t="s">
        <v>232</v>
      </c>
      <c r="C17" s="260" t="s">
        <v>233</v>
      </c>
      <c r="D17" s="16"/>
      <c r="E17" s="16">
        <v>177000</v>
      </c>
      <c r="F17" s="170"/>
      <c r="G17" s="77"/>
      <c r="I17" s="78"/>
      <c r="J17" s="78"/>
      <c r="K17" s="78"/>
    </row>
    <row r="18" spans="1:11" s="76" customFormat="1" ht="28.5" customHeight="1">
      <c r="A18" s="74"/>
      <c r="B18" s="166">
        <v>4240</v>
      </c>
      <c r="C18" s="367" t="s">
        <v>265</v>
      </c>
      <c r="D18" s="16"/>
      <c r="E18" s="16">
        <v>5000</v>
      </c>
      <c r="F18" s="170"/>
      <c r="G18" s="77"/>
      <c r="I18" s="78"/>
      <c r="J18" s="78"/>
      <c r="K18" s="78"/>
    </row>
    <row r="19" spans="1:11" s="76" customFormat="1" ht="24.75" customHeight="1">
      <c r="A19" s="74"/>
      <c r="B19" s="310" t="s">
        <v>236</v>
      </c>
      <c r="C19" s="260" t="s">
        <v>237</v>
      </c>
      <c r="D19" s="16"/>
      <c r="E19" s="16">
        <v>215000</v>
      </c>
      <c r="F19" s="170"/>
      <c r="G19" s="77"/>
      <c r="I19" s="78"/>
      <c r="J19" s="78"/>
      <c r="K19" s="78"/>
    </row>
    <row r="20" spans="1:11" s="76" customFormat="1" ht="24.75" customHeight="1">
      <c r="A20" s="74"/>
      <c r="B20" s="310" t="s">
        <v>238</v>
      </c>
      <c r="C20" s="260" t="s">
        <v>239</v>
      </c>
      <c r="D20" s="16"/>
      <c r="E20" s="16">
        <v>55240</v>
      </c>
      <c r="F20" s="170"/>
      <c r="G20" s="77"/>
      <c r="I20" s="78"/>
      <c r="J20" s="78"/>
      <c r="K20" s="78"/>
    </row>
    <row r="21" spans="1:11" s="76" customFormat="1" ht="24.75" customHeight="1">
      <c r="A21" s="74"/>
      <c r="B21" s="310" t="s">
        <v>242</v>
      </c>
      <c r="C21" s="260" t="s">
        <v>243</v>
      </c>
      <c r="D21" s="16"/>
      <c r="E21" s="16">
        <v>234760</v>
      </c>
      <c r="F21" s="170"/>
      <c r="G21" s="77"/>
      <c r="I21" s="78"/>
      <c r="J21" s="78"/>
      <c r="K21" s="78"/>
    </row>
    <row r="22" spans="1:11" s="76" customFormat="1" ht="24.75" customHeight="1">
      <c r="A22" s="74"/>
      <c r="B22" s="310" t="s">
        <v>244</v>
      </c>
      <c r="C22" s="260" t="s">
        <v>245</v>
      </c>
      <c r="D22" s="16"/>
      <c r="E22" s="16">
        <v>15000</v>
      </c>
      <c r="F22" s="170"/>
      <c r="G22" s="77"/>
      <c r="I22" s="78"/>
      <c r="J22" s="78"/>
      <c r="K22" s="78"/>
    </row>
    <row r="23" spans="1:11" s="76" customFormat="1" ht="50.25" customHeight="1">
      <c r="A23" s="74"/>
      <c r="B23" s="310" t="s">
        <v>246</v>
      </c>
      <c r="C23" s="265" t="s">
        <v>247</v>
      </c>
      <c r="D23" s="16"/>
      <c r="E23" s="16">
        <v>16000</v>
      </c>
      <c r="F23" s="170"/>
      <c r="G23" s="77"/>
      <c r="I23" s="78"/>
      <c r="J23" s="78"/>
      <c r="K23" s="78"/>
    </row>
    <row r="24" spans="1:11" s="76" customFormat="1" ht="49.5" customHeight="1">
      <c r="A24" s="74"/>
      <c r="B24" s="310" t="s">
        <v>248</v>
      </c>
      <c r="C24" s="372" t="s">
        <v>442</v>
      </c>
      <c r="D24" s="16"/>
      <c r="E24" s="16">
        <v>42000</v>
      </c>
      <c r="F24" s="170"/>
      <c r="G24" s="77"/>
      <c r="I24" s="78"/>
      <c r="J24" s="78"/>
      <c r="K24" s="78"/>
    </row>
    <row r="25" spans="1:11" s="76" customFormat="1" ht="21.75" customHeight="1">
      <c r="A25" s="74"/>
      <c r="B25" s="310" t="s">
        <v>334</v>
      </c>
      <c r="C25" s="261" t="s">
        <v>335</v>
      </c>
      <c r="D25" s="16"/>
      <c r="E25" s="16">
        <v>0</v>
      </c>
      <c r="F25" s="170"/>
      <c r="G25" s="77"/>
      <c r="I25" s="78"/>
      <c r="J25" s="78"/>
      <c r="K25" s="78"/>
    </row>
    <row r="26" spans="1:11" s="76" customFormat="1" ht="30.75" customHeight="1">
      <c r="A26" s="74"/>
      <c r="B26" s="310" t="s">
        <v>336</v>
      </c>
      <c r="C26" s="261" t="s">
        <v>301</v>
      </c>
      <c r="D26" s="16"/>
      <c r="E26" s="16">
        <v>0</v>
      </c>
      <c r="F26" s="170"/>
      <c r="G26" s="77"/>
      <c r="I26" s="78"/>
      <c r="J26" s="78"/>
      <c r="K26" s="78"/>
    </row>
    <row r="27" spans="1:11" s="76" customFormat="1" ht="24.75" customHeight="1">
      <c r="A27" s="74"/>
      <c r="B27" s="310" t="s">
        <v>252</v>
      </c>
      <c r="C27" s="260" t="s">
        <v>253</v>
      </c>
      <c r="D27" s="16"/>
      <c r="E27" s="16">
        <v>40000</v>
      </c>
      <c r="F27" s="170"/>
      <c r="G27" s="77"/>
      <c r="I27" s="78"/>
      <c r="J27" s="78"/>
      <c r="K27" s="78"/>
    </row>
    <row r="28" spans="1:11" s="271" customFormat="1" ht="39" customHeight="1">
      <c r="A28" s="48"/>
      <c r="B28" s="310" t="s">
        <v>337</v>
      </c>
      <c r="C28" s="262" t="s">
        <v>338</v>
      </c>
      <c r="D28" s="16"/>
      <c r="E28" s="16">
        <v>0</v>
      </c>
      <c r="F28" s="278"/>
      <c r="G28" s="272"/>
      <c r="I28" s="273"/>
      <c r="J28" s="273"/>
      <c r="K28" s="273"/>
    </row>
    <row r="29" spans="1:6" ht="29.25" customHeight="1">
      <c r="A29" s="540" t="s">
        <v>39</v>
      </c>
      <c r="B29" s="541"/>
      <c r="C29" s="542"/>
      <c r="D29" s="305">
        <f>D8</f>
        <v>800000</v>
      </c>
      <c r="E29" s="305">
        <f>E8</f>
        <v>800000</v>
      </c>
      <c r="F29" s="305"/>
    </row>
    <row r="30" ht="44.25" customHeight="1"/>
    <row r="31" spans="1:6" ht="30" customHeight="1">
      <c r="A31" s="487" t="s">
        <v>102</v>
      </c>
      <c r="B31" s="487"/>
      <c r="C31" s="487"/>
      <c r="D31" s="487"/>
      <c r="E31" s="487"/>
      <c r="F31" s="487"/>
    </row>
    <row r="33" spans="1:6" ht="69" customHeight="1">
      <c r="A33" s="267" t="s">
        <v>0</v>
      </c>
      <c r="B33" s="259" t="s">
        <v>13</v>
      </c>
      <c r="C33" s="259" t="s">
        <v>38</v>
      </c>
      <c r="D33" s="156" t="s">
        <v>484</v>
      </c>
      <c r="E33" s="420" t="s">
        <v>488</v>
      </c>
      <c r="F33" s="270" t="s">
        <v>268</v>
      </c>
    </row>
    <row r="34" spans="1:6" s="87" customFormat="1" ht="21" customHeight="1">
      <c r="A34" s="100" t="s">
        <v>3</v>
      </c>
      <c r="B34" s="483" t="s">
        <v>101</v>
      </c>
      <c r="C34" s="483"/>
      <c r="D34" s="21">
        <f>SUM(D35:D37)</f>
        <v>96200</v>
      </c>
      <c r="E34" s="21">
        <f>SUM(E35:E37)</f>
        <v>96200</v>
      </c>
      <c r="F34" s="198"/>
    </row>
    <row r="35" spans="1:6" ht="96" customHeight="1">
      <c r="A35" s="33"/>
      <c r="B35" s="32" t="s">
        <v>15</v>
      </c>
      <c r="C35" s="20" t="s">
        <v>477</v>
      </c>
      <c r="D35" s="16">
        <v>1200</v>
      </c>
      <c r="E35" s="16">
        <v>1200</v>
      </c>
      <c r="F35" s="167"/>
    </row>
    <row r="36" spans="1:6" ht="30" customHeight="1">
      <c r="A36" s="33"/>
      <c r="B36" s="43" t="s">
        <v>16</v>
      </c>
      <c r="C36" s="44" t="s">
        <v>17</v>
      </c>
      <c r="D36" s="16">
        <v>25000</v>
      </c>
      <c r="E36" s="16">
        <v>25000</v>
      </c>
      <c r="F36" s="167"/>
    </row>
    <row r="37" spans="1:6" ht="27" customHeight="1">
      <c r="A37" s="33"/>
      <c r="B37" s="32" t="s">
        <v>18</v>
      </c>
      <c r="C37" s="15" t="s">
        <v>19</v>
      </c>
      <c r="D37" s="16">
        <v>70000</v>
      </c>
      <c r="E37" s="16">
        <v>70000</v>
      </c>
      <c r="F37" s="167"/>
    </row>
    <row r="38" spans="1:6" ht="27" customHeight="1">
      <c r="A38" s="537" t="s">
        <v>12</v>
      </c>
      <c r="B38" s="537"/>
      <c r="C38" s="537"/>
      <c r="D38" s="27">
        <f>D34</f>
        <v>96200</v>
      </c>
      <c r="E38" s="27">
        <f>E34</f>
        <v>96200</v>
      </c>
      <c r="F38" s="280"/>
    </row>
    <row r="39" spans="1:8" s="6" customFormat="1" ht="44.25" customHeight="1">
      <c r="A39" s="462" t="s">
        <v>519</v>
      </c>
      <c r="B39" s="462"/>
      <c r="C39" s="462"/>
      <c r="D39" s="462"/>
      <c r="E39" s="462"/>
      <c r="F39" s="462"/>
      <c r="G39" s="281"/>
      <c r="H39" s="281"/>
    </row>
    <row r="40" spans="1:5" s="6" customFormat="1" ht="12.75" customHeight="1">
      <c r="A40" s="173"/>
      <c r="B40" s="174"/>
      <c r="C40" s="175"/>
      <c r="D40" s="176"/>
      <c r="E40" s="176"/>
    </row>
    <row r="41" spans="1:5" s="6" customFormat="1" ht="13.5" customHeight="1">
      <c r="A41" s="463" t="s">
        <v>541</v>
      </c>
      <c r="B41" s="463"/>
      <c r="C41" s="463"/>
      <c r="D41" s="176"/>
      <c r="E41" s="176"/>
    </row>
    <row r="42" spans="1:5" s="6" customFormat="1" ht="12.75" customHeight="1">
      <c r="A42" s="173"/>
      <c r="B42" s="178" t="s">
        <v>272</v>
      </c>
      <c r="C42" s="178"/>
      <c r="D42" s="177"/>
      <c r="E42" s="177"/>
    </row>
  </sheetData>
  <sheetProtection/>
  <mergeCells count="15">
    <mergeCell ref="A1:F1"/>
    <mergeCell ref="A3:F3"/>
    <mergeCell ref="A39:F39"/>
    <mergeCell ref="A41:C41"/>
    <mergeCell ref="A2:F2"/>
    <mergeCell ref="A5:F5"/>
    <mergeCell ref="G5:J5"/>
    <mergeCell ref="B8:C8"/>
    <mergeCell ref="A29:C29"/>
    <mergeCell ref="A31:F31"/>
    <mergeCell ref="B34:C34"/>
    <mergeCell ref="A38:C38"/>
    <mergeCell ref="B9:C9"/>
    <mergeCell ref="B15:C15"/>
    <mergeCell ref="B16:C16"/>
  </mergeCells>
  <printOptions horizontalCentered="1"/>
  <pageMargins left="0.7086614173228347" right="0.5905511811023623" top="0.8267716535433072" bottom="1.8897637795275593" header="0.4724409448818898" footer="0.31496062992125984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38"/>
  <sheetViews>
    <sheetView zoomScalePageLayoutView="0" workbookViewId="0" topLeftCell="A1">
      <selection activeCell="J9" sqref="J9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420</v>
      </c>
      <c r="B2" s="475"/>
      <c r="C2" s="475"/>
      <c r="D2" s="475"/>
      <c r="E2" s="475"/>
      <c r="F2" s="475"/>
      <c r="G2" s="102"/>
    </row>
    <row r="3" spans="1:7" s="397" customFormat="1" ht="21.75" customHeight="1">
      <c r="A3" s="476" t="s">
        <v>397</v>
      </c>
      <c r="B3" s="476"/>
      <c r="C3" s="476"/>
      <c r="D3" s="476"/>
      <c r="E3" s="476"/>
      <c r="F3" s="476"/>
      <c r="G3" s="398"/>
    </row>
    <row r="4" spans="1:7" ht="6.75" customHeight="1">
      <c r="A4" s="41"/>
      <c r="B4" s="41"/>
      <c r="C4" s="41"/>
      <c r="D4" s="41"/>
      <c r="E4" s="41"/>
      <c r="F4" s="4"/>
      <c r="G4" s="4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81" customHeight="1">
      <c r="A7" s="267" t="s">
        <v>0</v>
      </c>
      <c r="B7" s="264" t="s">
        <v>223</v>
      </c>
      <c r="C7" s="266" t="s">
        <v>1</v>
      </c>
      <c r="D7" s="156" t="s">
        <v>484</v>
      </c>
      <c r="E7" s="156" t="s">
        <v>542</v>
      </c>
      <c r="F7" s="270" t="s">
        <v>268</v>
      </c>
      <c r="G7" s="7"/>
    </row>
    <row r="8" spans="1:6" ht="22.5" customHeight="1">
      <c r="A8" s="108" t="s">
        <v>3</v>
      </c>
      <c r="B8" s="483" t="s">
        <v>215</v>
      </c>
      <c r="C8" s="483"/>
      <c r="D8" s="268">
        <f>D9</f>
        <v>11250</v>
      </c>
      <c r="E8" s="268">
        <f>SUM(E9)</f>
        <v>11250</v>
      </c>
      <c r="F8" s="268"/>
    </row>
    <row r="9" spans="1:11" s="68" customFormat="1" ht="36" customHeight="1">
      <c r="A9" s="419" t="s">
        <v>4</v>
      </c>
      <c r="B9" s="473" t="s">
        <v>49</v>
      </c>
      <c r="C9" s="474"/>
      <c r="D9" s="28">
        <v>11250</v>
      </c>
      <c r="E9" s="28">
        <f>SUM(E10:E11)</f>
        <v>11250</v>
      </c>
      <c r="F9" s="433"/>
      <c r="G9" s="5"/>
      <c r="H9" s="70"/>
      <c r="I9" s="69"/>
      <c r="J9" s="69"/>
      <c r="K9" s="69"/>
    </row>
    <row r="10" spans="1:11" s="234" customFormat="1" ht="19.5" customHeight="1">
      <c r="A10" s="324"/>
      <c r="B10" s="166">
        <v>4210</v>
      </c>
      <c r="C10" s="262" t="s">
        <v>233</v>
      </c>
      <c r="D10" s="132"/>
      <c r="E10" s="132">
        <v>6500</v>
      </c>
      <c r="F10" s="320"/>
      <c r="G10" s="321"/>
      <c r="H10" s="322"/>
      <c r="I10" s="323"/>
      <c r="J10" s="323"/>
      <c r="K10" s="323"/>
    </row>
    <row r="11" spans="1:11" s="234" customFormat="1" ht="19.5" customHeight="1">
      <c r="A11" s="324"/>
      <c r="B11" s="166">
        <v>4300</v>
      </c>
      <c r="C11" s="262" t="s">
        <v>243</v>
      </c>
      <c r="D11" s="132"/>
      <c r="E11" s="132">
        <v>4750</v>
      </c>
      <c r="F11" s="320"/>
      <c r="G11" s="321"/>
      <c r="H11" s="322"/>
      <c r="I11" s="323"/>
      <c r="J11" s="323"/>
      <c r="K11" s="323"/>
    </row>
    <row r="12" spans="1:6" ht="22.5" customHeight="1">
      <c r="A12" s="108" t="s">
        <v>20</v>
      </c>
      <c r="B12" s="483" t="s">
        <v>214</v>
      </c>
      <c r="C12" s="483"/>
      <c r="D12" s="268">
        <f>D13+D19+D20</f>
        <v>63050</v>
      </c>
      <c r="E12" s="418">
        <f>E13+E19+E20</f>
        <v>63050</v>
      </c>
      <c r="F12" s="268"/>
    </row>
    <row r="13" spans="1:7" s="68" customFormat="1" ht="24.75" customHeight="1">
      <c r="A13" s="419" t="s">
        <v>4</v>
      </c>
      <c r="B13" s="508" t="s">
        <v>486</v>
      </c>
      <c r="C13" s="509"/>
      <c r="D13" s="28">
        <f>D14+D15+D16</f>
        <v>0</v>
      </c>
      <c r="E13" s="28">
        <f>E14+E15+E16</f>
        <v>0</v>
      </c>
      <c r="F13" s="433"/>
      <c r="G13" s="5"/>
    </row>
    <row r="14" spans="1:11" s="68" customFormat="1" ht="21.75" customHeight="1">
      <c r="A14" s="33"/>
      <c r="B14" s="48">
        <v>4010</v>
      </c>
      <c r="C14" s="107" t="s">
        <v>225</v>
      </c>
      <c r="D14" s="16"/>
      <c r="E14" s="16"/>
      <c r="F14" s="172"/>
      <c r="G14" s="4"/>
      <c r="K14" s="92"/>
    </row>
    <row r="15" spans="1:11" s="68" customFormat="1" ht="21.75" customHeight="1">
      <c r="A15" s="33"/>
      <c r="B15" s="48">
        <v>4040</v>
      </c>
      <c r="C15" s="107" t="s">
        <v>226</v>
      </c>
      <c r="D15" s="16"/>
      <c r="E15" s="16"/>
      <c r="F15" s="172"/>
      <c r="G15" s="4"/>
      <c r="K15" s="92"/>
    </row>
    <row r="16" spans="1:11" s="68" customFormat="1" ht="21.75" customHeight="1">
      <c r="A16" s="33"/>
      <c r="B16" s="48">
        <v>4170</v>
      </c>
      <c r="C16" s="105" t="s">
        <v>227</v>
      </c>
      <c r="D16" s="16"/>
      <c r="E16" s="16"/>
      <c r="F16" s="172"/>
      <c r="G16" s="4"/>
      <c r="K16" s="92"/>
    </row>
    <row r="17" spans="1:11" s="68" customFormat="1" ht="21.75" customHeight="1">
      <c r="A17" s="33"/>
      <c r="B17" s="48">
        <v>4110</v>
      </c>
      <c r="C17" s="29" t="s">
        <v>283</v>
      </c>
      <c r="D17" s="16"/>
      <c r="E17" s="16"/>
      <c r="F17" s="172"/>
      <c r="G17" s="4"/>
      <c r="K17" s="92"/>
    </row>
    <row r="18" spans="1:11" s="68" customFormat="1" ht="21.75" customHeight="1">
      <c r="A18" s="33"/>
      <c r="B18" s="48">
        <v>4120</v>
      </c>
      <c r="C18" s="29" t="s">
        <v>229</v>
      </c>
      <c r="D18" s="16"/>
      <c r="E18" s="16"/>
      <c r="F18" s="172"/>
      <c r="G18" s="4"/>
      <c r="K18" s="92"/>
    </row>
    <row r="19" spans="1:11" s="68" customFormat="1" ht="26.25" customHeight="1">
      <c r="A19" s="419" t="s">
        <v>9</v>
      </c>
      <c r="B19" s="473" t="s">
        <v>48</v>
      </c>
      <c r="C19" s="474"/>
      <c r="D19" s="28"/>
      <c r="E19" s="28">
        <v>0</v>
      </c>
      <c r="F19" s="433"/>
      <c r="G19" s="4"/>
      <c r="K19" s="92"/>
    </row>
    <row r="20" spans="1:11" s="68" customFormat="1" ht="29.25" customHeight="1">
      <c r="A20" s="419" t="s">
        <v>10</v>
      </c>
      <c r="B20" s="473" t="s">
        <v>49</v>
      </c>
      <c r="C20" s="474"/>
      <c r="D20" s="28">
        <v>63050</v>
      </c>
      <c r="E20" s="28">
        <f>SUM(E21:E22)</f>
        <v>63050</v>
      </c>
      <c r="F20" s="433"/>
      <c r="G20" s="4"/>
      <c r="K20" s="92"/>
    </row>
    <row r="21" spans="1:11" s="76" customFormat="1" ht="19.5" customHeight="1">
      <c r="A21" s="74"/>
      <c r="B21" s="166">
        <v>4210</v>
      </c>
      <c r="C21" s="262" t="s">
        <v>233</v>
      </c>
      <c r="D21" s="16"/>
      <c r="E21" s="16">
        <v>11405</v>
      </c>
      <c r="F21" s="170"/>
      <c r="G21" s="77"/>
      <c r="I21" s="78"/>
      <c r="J21" s="78"/>
      <c r="K21" s="78"/>
    </row>
    <row r="22" spans="1:11" s="76" customFormat="1" ht="19.5" customHeight="1">
      <c r="A22" s="74"/>
      <c r="B22" s="166">
        <v>4300</v>
      </c>
      <c r="C22" s="262" t="s">
        <v>243</v>
      </c>
      <c r="D22" s="16"/>
      <c r="E22" s="16">
        <v>51645</v>
      </c>
      <c r="F22" s="170"/>
      <c r="G22" s="77"/>
      <c r="I22" s="78"/>
      <c r="J22" s="78"/>
      <c r="K22" s="78"/>
    </row>
    <row r="23" spans="1:6" ht="22.5" customHeight="1">
      <c r="A23" s="108" t="s">
        <v>27</v>
      </c>
      <c r="B23" s="483" t="s">
        <v>213</v>
      </c>
      <c r="C23" s="483"/>
      <c r="D23" s="268">
        <f>D24</f>
        <v>60000</v>
      </c>
      <c r="E23" s="268">
        <f>SUM(E24)</f>
        <v>60000</v>
      </c>
      <c r="F23" s="268"/>
    </row>
    <row r="24" spans="1:11" s="68" customFormat="1" ht="30" customHeight="1">
      <c r="A24" s="419" t="s">
        <v>4</v>
      </c>
      <c r="B24" s="508" t="s">
        <v>61</v>
      </c>
      <c r="C24" s="509"/>
      <c r="D24" s="28">
        <v>60000</v>
      </c>
      <c r="E24" s="28">
        <f>SUM(E25)</f>
        <v>60000</v>
      </c>
      <c r="F24" s="433"/>
      <c r="G24" s="5"/>
      <c r="H24" s="70"/>
      <c r="I24" s="69"/>
      <c r="J24" s="69"/>
      <c r="K24" s="69"/>
    </row>
    <row r="25" spans="1:11" s="234" customFormat="1" ht="60" customHeight="1">
      <c r="A25" s="269"/>
      <c r="B25" s="310" t="s">
        <v>342</v>
      </c>
      <c r="C25" s="260" t="s">
        <v>343</v>
      </c>
      <c r="D25" s="132"/>
      <c r="E25" s="132">
        <v>60000</v>
      </c>
      <c r="F25" s="320"/>
      <c r="G25" s="321"/>
      <c r="H25" s="322"/>
      <c r="I25" s="323"/>
      <c r="J25" s="323"/>
      <c r="K25" s="323"/>
    </row>
    <row r="26" spans="1:6" ht="22.5" customHeight="1">
      <c r="A26" s="108" t="s">
        <v>28</v>
      </c>
      <c r="B26" s="483" t="s">
        <v>212</v>
      </c>
      <c r="C26" s="483"/>
      <c r="D26" s="268">
        <f>D27</f>
        <v>60000</v>
      </c>
      <c r="E26" s="268">
        <f>SUM(E27)</f>
        <v>60000</v>
      </c>
      <c r="F26" s="268"/>
    </row>
    <row r="27" spans="1:11" s="68" customFormat="1" ht="30" customHeight="1">
      <c r="A27" s="419" t="s">
        <v>4</v>
      </c>
      <c r="B27" s="508" t="s">
        <v>61</v>
      </c>
      <c r="C27" s="509"/>
      <c r="D27" s="28">
        <v>60000</v>
      </c>
      <c r="E27" s="28">
        <f>E28</f>
        <v>60000</v>
      </c>
      <c r="F27" s="433"/>
      <c r="G27" s="5"/>
      <c r="H27" s="70"/>
      <c r="I27" s="69"/>
      <c r="J27" s="69"/>
      <c r="K27" s="69"/>
    </row>
    <row r="28" spans="1:11" s="234" customFormat="1" ht="78" customHeight="1">
      <c r="A28" s="269"/>
      <c r="B28" s="310" t="s">
        <v>366</v>
      </c>
      <c r="C28" s="366" t="s">
        <v>421</v>
      </c>
      <c r="D28" s="132"/>
      <c r="E28" s="132">
        <v>60000</v>
      </c>
      <c r="F28" s="320"/>
      <c r="G28" s="321"/>
      <c r="H28" s="322"/>
      <c r="I28" s="323"/>
      <c r="J28" s="323"/>
      <c r="K28" s="323"/>
    </row>
    <row r="29" spans="1:6" ht="22.5" customHeight="1">
      <c r="A29" s="108" t="s">
        <v>31</v>
      </c>
      <c r="B29" s="483" t="s">
        <v>478</v>
      </c>
      <c r="C29" s="483"/>
      <c r="D29" s="268">
        <f>D30</f>
        <v>15700</v>
      </c>
      <c r="E29" s="268">
        <f>SUM(E30)</f>
        <v>15700</v>
      </c>
      <c r="F29" s="268"/>
    </row>
    <row r="30" spans="1:11" s="68" customFormat="1" ht="30" customHeight="1">
      <c r="A30" s="419" t="s">
        <v>4</v>
      </c>
      <c r="B30" s="473" t="s">
        <v>49</v>
      </c>
      <c r="C30" s="474"/>
      <c r="D30" s="28">
        <v>15700</v>
      </c>
      <c r="E30" s="28">
        <f>SUM(E31:E32)</f>
        <v>15700</v>
      </c>
      <c r="F30" s="433"/>
      <c r="G30" s="5"/>
      <c r="H30" s="70"/>
      <c r="I30" s="69"/>
      <c r="J30" s="69"/>
      <c r="K30" s="69"/>
    </row>
    <row r="31" spans="1:11" s="234" customFormat="1" ht="19.5" customHeight="1">
      <c r="A31" s="324"/>
      <c r="B31" s="166">
        <v>4210</v>
      </c>
      <c r="C31" s="262" t="s">
        <v>233</v>
      </c>
      <c r="D31" s="132"/>
      <c r="E31" s="132">
        <v>2200</v>
      </c>
      <c r="F31" s="320"/>
      <c r="G31" s="321"/>
      <c r="H31" s="322"/>
      <c r="I31" s="323"/>
      <c r="J31" s="323"/>
      <c r="K31" s="323"/>
    </row>
    <row r="32" spans="1:11" s="234" customFormat="1" ht="19.5" customHeight="1">
      <c r="A32" s="324"/>
      <c r="B32" s="166">
        <v>4300</v>
      </c>
      <c r="C32" s="262" t="s">
        <v>243</v>
      </c>
      <c r="D32" s="132"/>
      <c r="E32" s="132">
        <v>13500</v>
      </c>
      <c r="F32" s="320"/>
      <c r="G32" s="321"/>
      <c r="H32" s="322"/>
      <c r="I32" s="323"/>
      <c r="J32" s="323"/>
      <c r="K32" s="323"/>
    </row>
    <row r="33" spans="1:6" ht="24" customHeight="1">
      <c r="A33" s="540" t="s">
        <v>39</v>
      </c>
      <c r="B33" s="541"/>
      <c r="C33" s="542"/>
      <c r="D33" s="305">
        <f>D8+D12+D23+D26+D29</f>
        <v>210000</v>
      </c>
      <c r="E33" s="452">
        <f>E8+E12+E23+E26+E29</f>
        <v>210000</v>
      </c>
      <c r="F33" s="305"/>
    </row>
    <row r="34" ht="9.75" customHeight="1"/>
    <row r="35" spans="1:8" s="6" customFormat="1" ht="38.25" customHeight="1">
      <c r="A35" s="462" t="s">
        <v>516</v>
      </c>
      <c r="B35" s="462"/>
      <c r="C35" s="462"/>
      <c r="D35" s="462"/>
      <c r="E35" s="462"/>
      <c r="F35" s="462"/>
      <c r="G35" s="281"/>
      <c r="H35" s="281"/>
    </row>
    <row r="36" spans="1:5" s="6" customFormat="1" ht="12.75" customHeight="1">
      <c r="A36" s="173"/>
      <c r="B36" s="174"/>
      <c r="C36" s="175"/>
      <c r="D36" s="176"/>
      <c r="E36" s="176"/>
    </row>
    <row r="37" spans="1:5" s="6" customFormat="1" ht="13.5" customHeight="1">
      <c r="A37" s="463" t="s">
        <v>541</v>
      </c>
      <c r="B37" s="463"/>
      <c r="C37" s="463"/>
      <c r="D37" s="176"/>
      <c r="E37" s="176"/>
    </row>
    <row r="38" spans="1:5" s="6" customFormat="1" ht="12.75" customHeight="1">
      <c r="A38" s="173"/>
      <c r="B38" s="178" t="s">
        <v>272</v>
      </c>
      <c r="C38" s="178"/>
      <c r="D38" s="177"/>
      <c r="E38" s="177"/>
    </row>
  </sheetData>
  <sheetProtection/>
  <mergeCells count="20">
    <mergeCell ref="A1:F1"/>
    <mergeCell ref="A2:F2"/>
    <mergeCell ref="A3:F3"/>
    <mergeCell ref="B9:C9"/>
    <mergeCell ref="B13:C13"/>
    <mergeCell ref="B30:C30"/>
    <mergeCell ref="B19:C19"/>
    <mergeCell ref="A5:F5"/>
    <mergeCell ref="G5:J5"/>
    <mergeCell ref="B12:C12"/>
    <mergeCell ref="B20:C20"/>
    <mergeCell ref="B24:C24"/>
    <mergeCell ref="B27:C27"/>
    <mergeCell ref="A35:F35"/>
    <mergeCell ref="A37:C37"/>
    <mergeCell ref="B8:C8"/>
    <mergeCell ref="B26:C26"/>
    <mergeCell ref="B29:C29"/>
    <mergeCell ref="B23:C23"/>
    <mergeCell ref="A33:C33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60"/>
  <sheetViews>
    <sheetView zoomScalePageLayoutView="0" workbookViewId="0" topLeftCell="A13">
      <selection activeCell="C64" sqref="C64"/>
    </sheetView>
  </sheetViews>
  <sheetFormatPr defaultColWidth="9.00390625" defaultRowHeight="15"/>
  <cols>
    <col min="1" max="1" width="6.140625" style="39" customWidth="1"/>
    <col min="2" max="2" width="8.57421875" style="39" customWidth="1"/>
    <col min="3" max="3" width="36.7109375" style="39" customWidth="1"/>
    <col min="4" max="5" width="12.7109375" style="246" customWidth="1"/>
    <col min="6" max="8" width="12.7109375" style="39" customWidth="1"/>
    <col min="9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475"/>
      <c r="H1" s="475"/>
      <c r="I1" s="392"/>
      <c r="J1" s="392"/>
    </row>
    <row r="2" spans="1:10" s="397" customFormat="1" ht="21.75" customHeight="1">
      <c r="A2" s="475" t="s">
        <v>449</v>
      </c>
      <c r="B2" s="475"/>
      <c r="C2" s="475"/>
      <c r="D2" s="475"/>
      <c r="E2" s="475"/>
      <c r="F2" s="475"/>
      <c r="G2" s="475"/>
      <c r="H2" s="475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76"/>
      <c r="H3" s="476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8" s="8" customFormat="1" ht="25.5" customHeight="1">
      <c r="A5" s="487" t="s">
        <v>1</v>
      </c>
      <c r="B5" s="487"/>
      <c r="C5" s="487"/>
      <c r="D5" s="487"/>
      <c r="E5" s="487"/>
      <c r="F5" s="487"/>
      <c r="G5" s="487"/>
      <c r="H5" s="487"/>
    </row>
    <row r="6" spans="1:5" ht="15">
      <c r="A6" s="42"/>
      <c r="B6" s="89"/>
      <c r="C6" s="89"/>
      <c r="D6" s="65"/>
      <c r="E6" s="65"/>
    </row>
    <row r="7" spans="1:8" ht="65.25" customHeight="1">
      <c r="A7" s="482" t="s">
        <v>0</v>
      </c>
      <c r="B7" s="480" t="s">
        <v>223</v>
      </c>
      <c r="C7" s="502" t="s">
        <v>1</v>
      </c>
      <c r="D7" s="469" t="s">
        <v>487</v>
      </c>
      <c r="E7" s="469"/>
      <c r="F7" s="469" t="s">
        <v>492</v>
      </c>
      <c r="G7" s="469"/>
      <c r="H7" s="477" t="s">
        <v>268</v>
      </c>
    </row>
    <row r="8" spans="1:8" ht="34.5" customHeight="1">
      <c r="A8" s="482"/>
      <c r="B8" s="481"/>
      <c r="C8" s="503"/>
      <c r="D8" s="62" t="s">
        <v>89</v>
      </c>
      <c r="E8" s="62" t="s">
        <v>90</v>
      </c>
      <c r="F8" s="62" t="s">
        <v>89</v>
      </c>
      <c r="G8" s="62" t="s">
        <v>90</v>
      </c>
      <c r="H8" s="477"/>
    </row>
    <row r="9" spans="1:8" s="86" customFormat="1" ht="22.5" customHeight="1">
      <c r="A9" s="23" t="s">
        <v>3</v>
      </c>
      <c r="B9" s="483" t="s">
        <v>51</v>
      </c>
      <c r="C9" s="483"/>
      <c r="D9" s="192">
        <f>D10</f>
        <v>0</v>
      </c>
      <c r="E9" s="192">
        <f>E10</f>
        <v>0</v>
      </c>
      <c r="F9" s="192">
        <f>F10</f>
        <v>0</v>
      </c>
      <c r="G9" s="192">
        <f>G10</f>
        <v>0</v>
      </c>
      <c r="H9" s="192"/>
    </row>
    <row r="10" spans="1:8" s="319" customFormat="1" ht="35.25" customHeight="1">
      <c r="A10" s="416" t="s">
        <v>4</v>
      </c>
      <c r="B10" s="473" t="s">
        <v>49</v>
      </c>
      <c r="C10" s="474"/>
      <c r="D10" s="421">
        <v>0</v>
      </c>
      <c r="E10" s="421">
        <v>0</v>
      </c>
      <c r="F10" s="421">
        <f>SUM(F11)</f>
        <v>0</v>
      </c>
      <c r="G10" s="421">
        <f>SUM(G11)</f>
        <v>0</v>
      </c>
      <c r="H10" s="429"/>
    </row>
    <row r="11" spans="1:8" s="55" customFormat="1" ht="27" customHeight="1">
      <c r="A11" s="33"/>
      <c r="B11" s="222">
        <v>4130</v>
      </c>
      <c r="C11" s="180" t="s">
        <v>314</v>
      </c>
      <c r="D11" s="51">
        <v>0</v>
      </c>
      <c r="E11" s="51">
        <v>0</v>
      </c>
      <c r="F11" s="83">
        <v>0</v>
      </c>
      <c r="G11" s="51">
        <v>0</v>
      </c>
      <c r="H11" s="236"/>
    </row>
    <row r="12" spans="1:8" s="86" customFormat="1" ht="22.5" customHeight="1">
      <c r="A12" s="23" t="s">
        <v>20</v>
      </c>
      <c r="B12" s="483" t="s">
        <v>52</v>
      </c>
      <c r="C12" s="483"/>
      <c r="D12" s="192">
        <f>D13+D19+D21</f>
        <v>0</v>
      </c>
      <c r="E12" s="417">
        <f>E13+E19+E21</f>
        <v>0</v>
      </c>
      <c r="F12" s="417">
        <f>F13+F19+F21</f>
        <v>0</v>
      </c>
      <c r="G12" s="417">
        <f>G13+G19+G21</f>
        <v>0</v>
      </c>
      <c r="H12" s="192"/>
    </row>
    <row r="13" spans="1:8" s="319" customFormat="1" ht="23.25" customHeight="1">
      <c r="A13" s="416" t="s">
        <v>4</v>
      </c>
      <c r="B13" s="485" t="s">
        <v>493</v>
      </c>
      <c r="C13" s="486"/>
      <c r="D13" s="421">
        <f>D14+D15+D16</f>
        <v>0</v>
      </c>
      <c r="E13" s="421">
        <f>E14+E15+E16</f>
        <v>0</v>
      </c>
      <c r="F13" s="421">
        <f>F14+F15+F16</f>
        <v>0</v>
      </c>
      <c r="G13" s="421">
        <f>G14+G15+G16</f>
        <v>0</v>
      </c>
      <c r="H13" s="429"/>
    </row>
    <row r="14" spans="1:8" s="55" customFormat="1" ht="33.75" customHeight="1">
      <c r="A14" s="33"/>
      <c r="B14" s="48">
        <v>4010</v>
      </c>
      <c r="C14" s="107" t="s">
        <v>225</v>
      </c>
      <c r="D14" s="51"/>
      <c r="E14" s="51"/>
      <c r="F14" s="240">
        <v>0</v>
      </c>
      <c r="G14" s="240">
        <v>0</v>
      </c>
      <c r="H14" s="236"/>
    </row>
    <row r="15" spans="1:8" s="55" customFormat="1" ht="24.75" customHeight="1">
      <c r="A15" s="33"/>
      <c r="B15" s="48">
        <v>4040</v>
      </c>
      <c r="C15" s="107" t="s">
        <v>226</v>
      </c>
      <c r="D15" s="51"/>
      <c r="E15" s="51"/>
      <c r="F15" s="240">
        <v>0</v>
      </c>
      <c r="G15" s="240">
        <v>0</v>
      </c>
      <c r="H15" s="236"/>
    </row>
    <row r="16" spans="1:8" s="55" customFormat="1" ht="21.75" customHeight="1">
      <c r="A16" s="33"/>
      <c r="B16" s="48">
        <v>4170</v>
      </c>
      <c r="C16" s="105" t="s">
        <v>227</v>
      </c>
      <c r="D16" s="51"/>
      <c r="E16" s="51"/>
      <c r="F16" s="240">
        <v>0</v>
      </c>
      <c r="G16" s="240">
        <v>0</v>
      </c>
      <c r="H16" s="236"/>
    </row>
    <row r="17" spans="1:8" s="55" customFormat="1" ht="21.75" customHeight="1">
      <c r="A17" s="33"/>
      <c r="B17" s="48">
        <v>4110</v>
      </c>
      <c r="C17" s="29" t="s">
        <v>283</v>
      </c>
      <c r="D17" s="51"/>
      <c r="E17" s="51"/>
      <c r="F17" s="236">
        <v>0</v>
      </c>
      <c r="G17" s="236">
        <v>0</v>
      </c>
      <c r="H17" s="236"/>
    </row>
    <row r="18" spans="1:8" s="55" customFormat="1" ht="21.75" customHeight="1">
      <c r="A18" s="33"/>
      <c r="B18" s="48">
        <v>4120</v>
      </c>
      <c r="C18" s="29" t="s">
        <v>229</v>
      </c>
      <c r="D18" s="51"/>
      <c r="E18" s="51"/>
      <c r="F18" s="236">
        <v>0</v>
      </c>
      <c r="G18" s="236">
        <v>0</v>
      </c>
      <c r="H18" s="236"/>
    </row>
    <row r="19" spans="1:8" s="319" customFormat="1" ht="33" customHeight="1">
      <c r="A19" s="416" t="s">
        <v>9</v>
      </c>
      <c r="B19" s="473" t="s">
        <v>48</v>
      </c>
      <c r="C19" s="474"/>
      <c r="D19" s="421">
        <v>0</v>
      </c>
      <c r="E19" s="421">
        <v>0</v>
      </c>
      <c r="F19" s="430">
        <v>0</v>
      </c>
      <c r="G19" s="421">
        <v>0</v>
      </c>
      <c r="H19" s="429"/>
    </row>
    <row r="20" spans="1:8" s="55" customFormat="1" ht="32.25" customHeight="1">
      <c r="A20" s="33"/>
      <c r="B20" s="48">
        <v>3020</v>
      </c>
      <c r="C20" s="30" t="s">
        <v>369</v>
      </c>
      <c r="D20" s="51"/>
      <c r="E20" s="51"/>
      <c r="F20" s="236">
        <v>0</v>
      </c>
      <c r="G20" s="236">
        <v>0</v>
      </c>
      <c r="H20" s="236"/>
    </row>
    <row r="21" spans="1:8" s="319" customFormat="1" ht="39" customHeight="1">
      <c r="A21" s="416" t="s">
        <v>10</v>
      </c>
      <c r="B21" s="473" t="s">
        <v>49</v>
      </c>
      <c r="C21" s="474"/>
      <c r="D21" s="421">
        <v>0</v>
      </c>
      <c r="E21" s="421">
        <v>0</v>
      </c>
      <c r="F21" s="421">
        <f>SUM(F22:F38)</f>
        <v>0</v>
      </c>
      <c r="G21" s="421">
        <f>SUM(G22:G38)</f>
        <v>0</v>
      </c>
      <c r="H21" s="429"/>
    </row>
    <row r="22" spans="1:8" s="76" customFormat="1" ht="35.25" customHeight="1">
      <c r="A22" s="33"/>
      <c r="B22" s="158" t="s">
        <v>309</v>
      </c>
      <c r="C22" s="188" t="s">
        <v>310</v>
      </c>
      <c r="D22" s="51"/>
      <c r="E22" s="51"/>
      <c r="F22" s="51"/>
      <c r="G22" s="51"/>
      <c r="H22" s="241"/>
    </row>
    <row r="23" spans="1:8" s="76" customFormat="1" ht="21.75" customHeight="1">
      <c r="A23" s="33"/>
      <c r="B23" s="158" t="s">
        <v>232</v>
      </c>
      <c r="C23" s="188" t="s">
        <v>233</v>
      </c>
      <c r="D23" s="51"/>
      <c r="E23" s="51"/>
      <c r="F23" s="51"/>
      <c r="G23" s="51"/>
      <c r="H23" s="241"/>
    </row>
    <row r="24" spans="1:8" s="76" customFormat="1" ht="31.5" customHeight="1">
      <c r="A24" s="33"/>
      <c r="B24" s="158" t="s">
        <v>234</v>
      </c>
      <c r="C24" s="366" t="s">
        <v>451</v>
      </c>
      <c r="D24" s="51"/>
      <c r="E24" s="51"/>
      <c r="F24" s="51"/>
      <c r="G24" s="51"/>
      <c r="H24" s="241"/>
    </row>
    <row r="25" spans="1:8" s="76" customFormat="1" ht="19.5" customHeight="1">
      <c r="A25" s="33"/>
      <c r="B25" s="158" t="s">
        <v>236</v>
      </c>
      <c r="C25" s="188" t="s">
        <v>237</v>
      </c>
      <c r="D25" s="51"/>
      <c r="E25" s="51"/>
      <c r="F25" s="51"/>
      <c r="G25" s="51"/>
      <c r="H25" s="241"/>
    </row>
    <row r="26" spans="1:8" s="76" customFormat="1" ht="19.5" customHeight="1">
      <c r="A26" s="33"/>
      <c r="B26" s="158" t="s">
        <v>238</v>
      </c>
      <c r="C26" s="188" t="s">
        <v>239</v>
      </c>
      <c r="D26" s="51"/>
      <c r="E26" s="51"/>
      <c r="F26" s="51"/>
      <c r="G26" s="51"/>
      <c r="H26" s="241"/>
    </row>
    <row r="27" spans="1:8" s="76" customFormat="1" ht="19.5" customHeight="1">
      <c r="A27" s="33"/>
      <c r="B27" s="158" t="s">
        <v>240</v>
      </c>
      <c r="C27" s="188" t="s">
        <v>241</v>
      </c>
      <c r="D27" s="51"/>
      <c r="E27" s="51"/>
      <c r="F27" s="51"/>
      <c r="G27" s="51"/>
      <c r="H27" s="241"/>
    </row>
    <row r="28" spans="1:8" s="76" customFormat="1" ht="19.5" customHeight="1">
      <c r="A28" s="33"/>
      <c r="B28" s="158" t="s">
        <v>242</v>
      </c>
      <c r="C28" s="188" t="s">
        <v>243</v>
      </c>
      <c r="D28" s="51"/>
      <c r="E28" s="51"/>
      <c r="F28" s="51"/>
      <c r="G28" s="51"/>
      <c r="H28" s="241"/>
    </row>
    <row r="29" spans="1:8" s="76" customFormat="1" ht="19.5" customHeight="1">
      <c r="A29" s="33"/>
      <c r="B29" s="158" t="s">
        <v>244</v>
      </c>
      <c r="C29" s="188" t="s">
        <v>245</v>
      </c>
      <c r="D29" s="51"/>
      <c r="E29" s="51"/>
      <c r="F29" s="51"/>
      <c r="G29" s="51"/>
      <c r="H29" s="241"/>
    </row>
    <row r="30" spans="1:8" s="76" customFormat="1" ht="44.25" customHeight="1">
      <c r="A30" s="33"/>
      <c r="B30" s="158" t="s">
        <v>246</v>
      </c>
      <c r="C30" s="372" t="s">
        <v>450</v>
      </c>
      <c r="D30" s="51"/>
      <c r="E30" s="51"/>
      <c r="F30" s="51"/>
      <c r="G30" s="51"/>
      <c r="H30" s="241"/>
    </row>
    <row r="31" spans="1:8" s="76" customFormat="1" ht="48.75" customHeight="1">
      <c r="A31" s="33"/>
      <c r="B31" s="158" t="s">
        <v>248</v>
      </c>
      <c r="C31" s="201" t="s">
        <v>313</v>
      </c>
      <c r="D31" s="51"/>
      <c r="E31" s="51"/>
      <c r="F31" s="51"/>
      <c r="G31" s="51"/>
      <c r="H31" s="241"/>
    </row>
    <row r="32" spans="1:8" s="76" customFormat="1" ht="19.5" customHeight="1">
      <c r="A32" s="33"/>
      <c r="B32" s="158" t="s">
        <v>250</v>
      </c>
      <c r="C32" s="190" t="s">
        <v>251</v>
      </c>
      <c r="D32" s="51"/>
      <c r="E32" s="51"/>
      <c r="F32" s="51"/>
      <c r="G32" s="51"/>
      <c r="H32" s="241"/>
    </row>
    <row r="33" spans="1:8" s="76" customFormat="1" ht="19.5" customHeight="1">
      <c r="A33" s="33"/>
      <c r="B33" s="158" t="s">
        <v>288</v>
      </c>
      <c r="C33" s="190" t="s">
        <v>289</v>
      </c>
      <c r="D33" s="51"/>
      <c r="E33" s="51"/>
      <c r="F33" s="51"/>
      <c r="G33" s="51"/>
      <c r="H33" s="241"/>
    </row>
    <row r="34" spans="1:8" s="76" customFormat="1" ht="19.5" customHeight="1">
      <c r="A34" s="33"/>
      <c r="B34" s="158" t="s">
        <v>252</v>
      </c>
      <c r="C34" s="190" t="s">
        <v>253</v>
      </c>
      <c r="D34" s="51"/>
      <c r="E34" s="51"/>
      <c r="F34" s="51"/>
      <c r="G34" s="51"/>
      <c r="H34" s="241"/>
    </row>
    <row r="35" spans="1:8" s="76" customFormat="1" ht="36.75" customHeight="1">
      <c r="A35" s="33"/>
      <c r="B35" s="158" t="s">
        <v>254</v>
      </c>
      <c r="C35" s="367" t="s">
        <v>255</v>
      </c>
      <c r="D35" s="51"/>
      <c r="E35" s="51"/>
      <c r="F35" s="51"/>
      <c r="G35" s="51"/>
      <c r="H35" s="241"/>
    </row>
    <row r="36" spans="1:8" s="76" customFormat="1" ht="21" customHeight="1">
      <c r="A36" s="33"/>
      <c r="B36" s="158" t="s">
        <v>256</v>
      </c>
      <c r="C36" s="188" t="s">
        <v>257</v>
      </c>
      <c r="D36" s="51"/>
      <c r="E36" s="51"/>
      <c r="F36" s="51"/>
      <c r="G36" s="51"/>
      <c r="H36" s="241"/>
    </row>
    <row r="37" spans="1:8" s="76" customFormat="1" ht="30.75" customHeight="1">
      <c r="A37" s="33"/>
      <c r="B37" s="158" t="s">
        <v>311</v>
      </c>
      <c r="C37" s="188" t="s">
        <v>312</v>
      </c>
      <c r="D37" s="51"/>
      <c r="E37" s="51"/>
      <c r="F37" s="51"/>
      <c r="G37" s="51"/>
      <c r="H37" s="241"/>
    </row>
    <row r="38" spans="1:8" s="76" customFormat="1" ht="31.5" customHeight="1">
      <c r="A38" s="33"/>
      <c r="B38" s="158" t="s">
        <v>297</v>
      </c>
      <c r="C38" s="188" t="s">
        <v>264</v>
      </c>
      <c r="D38" s="51"/>
      <c r="E38" s="51"/>
      <c r="F38" s="51"/>
      <c r="G38" s="51"/>
      <c r="H38" s="241"/>
    </row>
    <row r="39" spans="1:8" s="234" customFormat="1" ht="23.25" customHeight="1">
      <c r="A39" s="134" t="s">
        <v>41</v>
      </c>
      <c r="B39" s="237" t="s">
        <v>224</v>
      </c>
      <c r="C39" s="238" t="s">
        <v>61</v>
      </c>
      <c r="D39" s="51"/>
      <c r="E39" s="51"/>
      <c r="F39" s="51"/>
      <c r="G39" s="51"/>
      <c r="H39" s="242"/>
    </row>
    <row r="40" spans="1:8" s="234" customFormat="1" ht="50.25" customHeight="1">
      <c r="A40" s="134" t="s">
        <v>42</v>
      </c>
      <c r="B40" s="237" t="s">
        <v>224</v>
      </c>
      <c r="C40" s="239" t="s">
        <v>92</v>
      </c>
      <c r="D40" s="51"/>
      <c r="E40" s="51"/>
      <c r="F40" s="51"/>
      <c r="G40" s="51"/>
      <c r="H40" s="242"/>
    </row>
    <row r="41" spans="1:8" s="234" customFormat="1" ht="24" customHeight="1">
      <c r="A41" s="134" t="s">
        <v>43</v>
      </c>
      <c r="B41" s="237" t="s">
        <v>224</v>
      </c>
      <c r="C41" s="238" t="s">
        <v>93</v>
      </c>
      <c r="D41" s="51"/>
      <c r="E41" s="51"/>
      <c r="F41" s="51"/>
      <c r="G41" s="51"/>
      <c r="H41" s="242"/>
    </row>
    <row r="42" spans="1:8" s="234" customFormat="1" ht="24" customHeight="1">
      <c r="A42" s="134" t="s">
        <v>44</v>
      </c>
      <c r="B42" s="237" t="s">
        <v>224</v>
      </c>
      <c r="C42" s="238" t="s">
        <v>54</v>
      </c>
      <c r="D42" s="51"/>
      <c r="E42" s="51"/>
      <c r="F42" s="51"/>
      <c r="G42" s="51"/>
      <c r="H42" s="242"/>
    </row>
    <row r="43" spans="1:8" s="234" customFormat="1" ht="24" customHeight="1">
      <c r="A43" s="134" t="s">
        <v>45</v>
      </c>
      <c r="B43" s="237" t="s">
        <v>224</v>
      </c>
      <c r="C43" s="238" t="s">
        <v>50</v>
      </c>
      <c r="D43" s="51"/>
      <c r="E43" s="51"/>
      <c r="F43" s="51"/>
      <c r="G43" s="51"/>
      <c r="H43" s="242"/>
    </row>
    <row r="44" spans="1:8" s="82" customFormat="1" ht="27.75" customHeight="1">
      <c r="A44" s="499" t="s">
        <v>12</v>
      </c>
      <c r="B44" s="500"/>
      <c r="C44" s="501"/>
      <c r="D44" s="235">
        <f>D12+D9</f>
        <v>0</v>
      </c>
      <c r="E44" s="235">
        <f>E12+E9</f>
        <v>0</v>
      </c>
      <c r="F44" s="235">
        <f>F12+F9</f>
        <v>0</v>
      </c>
      <c r="G44" s="235">
        <f>G12+G9</f>
        <v>0</v>
      </c>
      <c r="H44" s="235"/>
    </row>
    <row r="45" spans="1:8" s="82" customFormat="1" ht="28.5" customHeight="1">
      <c r="A45" s="484" t="s">
        <v>294</v>
      </c>
      <c r="B45" s="484"/>
      <c r="C45" s="484"/>
      <c r="D45" s="498">
        <f>D44+E44</f>
        <v>0</v>
      </c>
      <c r="E45" s="498"/>
      <c r="F45" s="498">
        <f>F44+G44</f>
        <v>0</v>
      </c>
      <c r="G45" s="498"/>
      <c r="H45" s="258"/>
    </row>
    <row r="46" spans="1:8" s="55" customFormat="1" ht="32.25" customHeight="1">
      <c r="A46" s="151"/>
      <c r="B46" s="61"/>
      <c r="C46" s="61"/>
      <c r="D46" s="243"/>
      <c r="E46" s="244"/>
      <c r="F46" s="245"/>
      <c r="G46" s="245"/>
      <c r="H46" s="233"/>
    </row>
    <row r="47" spans="1:8" ht="30" customHeight="1">
      <c r="A47" s="487" t="s">
        <v>316</v>
      </c>
      <c r="B47" s="487"/>
      <c r="C47" s="487"/>
      <c r="D47" s="487"/>
      <c r="E47" s="487"/>
      <c r="F47" s="487"/>
      <c r="G47" s="487"/>
      <c r="H47" s="487"/>
    </row>
    <row r="48" spans="1:5" ht="17.25" customHeight="1">
      <c r="A48" s="42"/>
      <c r="B48" s="89"/>
      <c r="C48" s="89"/>
      <c r="D48" s="65"/>
      <c r="E48" s="65"/>
    </row>
    <row r="49" spans="1:8" s="87" customFormat="1" ht="76.5" customHeight="1">
      <c r="A49" s="403" t="s">
        <v>0</v>
      </c>
      <c r="B49" s="184" t="s">
        <v>13</v>
      </c>
      <c r="C49" s="402" t="s">
        <v>38</v>
      </c>
      <c r="D49" s="469" t="s">
        <v>487</v>
      </c>
      <c r="E49" s="469"/>
      <c r="F49" s="496" t="s">
        <v>488</v>
      </c>
      <c r="G49" s="496"/>
      <c r="H49" s="216" t="s">
        <v>315</v>
      </c>
    </row>
    <row r="50" spans="1:8" s="87" customFormat="1" ht="31.5" customHeight="1">
      <c r="A50" s="37" t="s">
        <v>3</v>
      </c>
      <c r="B50" s="108"/>
      <c r="C50" s="186" t="s">
        <v>34</v>
      </c>
      <c r="D50" s="497">
        <f>SUM(D51:E54)</f>
        <v>0</v>
      </c>
      <c r="E50" s="497"/>
      <c r="F50" s="497">
        <f>SUM(F51:G54)</f>
        <v>0</v>
      </c>
      <c r="G50" s="497"/>
      <c r="H50" s="255"/>
    </row>
    <row r="51" spans="1:8" ht="74.25" customHeight="1">
      <c r="A51" s="33"/>
      <c r="B51" s="32" t="s">
        <v>15</v>
      </c>
      <c r="C51" s="30" t="s">
        <v>222</v>
      </c>
      <c r="D51" s="464">
        <v>0</v>
      </c>
      <c r="E51" s="464"/>
      <c r="F51" s="464">
        <v>0</v>
      </c>
      <c r="G51" s="464"/>
      <c r="H51" s="256"/>
    </row>
    <row r="52" spans="1:8" ht="20.25" customHeight="1">
      <c r="A52" s="33"/>
      <c r="B52" s="26" t="s">
        <v>16</v>
      </c>
      <c r="C52" s="107" t="s">
        <v>17</v>
      </c>
      <c r="D52" s="464">
        <v>0</v>
      </c>
      <c r="E52" s="464"/>
      <c r="F52" s="464">
        <v>0</v>
      </c>
      <c r="G52" s="464"/>
      <c r="H52" s="256"/>
    </row>
    <row r="53" spans="1:8" ht="21" customHeight="1">
      <c r="A53" s="33"/>
      <c r="B53" s="26" t="s">
        <v>18</v>
      </c>
      <c r="C53" s="29" t="s">
        <v>19</v>
      </c>
      <c r="D53" s="464">
        <v>0</v>
      </c>
      <c r="E53" s="464"/>
      <c r="F53" s="464">
        <v>0</v>
      </c>
      <c r="G53" s="464"/>
      <c r="H53" s="256"/>
    </row>
    <row r="54" spans="1:8" ht="81" customHeight="1">
      <c r="A54" s="33"/>
      <c r="B54" s="26" t="s">
        <v>81</v>
      </c>
      <c r="C54" s="107" t="s">
        <v>82</v>
      </c>
      <c r="D54" s="464">
        <v>0</v>
      </c>
      <c r="E54" s="464"/>
      <c r="F54" s="464">
        <v>0</v>
      </c>
      <c r="G54" s="464"/>
      <c r="H54" s="256"/>
    </row>
    <row r="55" spans="1:8" s="73" customFormat="1" ht="28.5" customHeight="1">
      <c r="A55" s="465" t="s">
        <v>12</v>
      </c>
      <c r="B55" s="465"/>
      <c r="C55" s="465"/>
      <c r="D55" s="466">
        <f>D50</f>
        <v>0</v>
      </c>
      <c r="E55" s="466"/>
      <c r="F55" s="466">
        <f>F50</f>
        <v>0</v>
      </c>
      <c r="G55" s="466"/>
      <c r="H55" s="257"/>
    </row>
    <row r="57" spans="1:8" s="6" customFormat="1" ht="44.25" customHeight="1">
      <c r="A57" s="462" t="s">
        <v>489</v>
      </c>
      <c r="B57" s="462"/>
      <c r="C57" s="462"/>
      <c r="D57" s="462"/>
      <c r="E57" s="462"/>
      <c r="F57" s="462"/>
      <c r="G57" s="462"/>
      <c r="H57" s="462"/>
    </row>
    <row r="58" spans="1:5" s="6" customFormat="1" ht="12.75" customHeight="1">
      <c r="A58" s="173"/>
      <c r="B58" s="174"/>
      <c r="C58" s="175"/>
      <c r="D58" s="176"/>
      <c r="E58" s="176"/>
    </row>
    <row r="59" spans="1:5" s="6" customFormat="1" ht="13.5" customHeight="1">
      <c r="A59" s="463" t="s">
        <v>491</v>
      </c>
      <c r="B59" s="463"/>
      <c r="C59" s="463"/>
      <c r="D59" s="176"/>
      <c r="E59" s="176"/>
    </row>
    <row r="60" spans="1:5" s="6" customFormat="1" ht="12.75" customHeight="1">
      <c r="A60" s="173"/>
      <c r="B60" s="178" t="s">
        <v>272</v>
      </c>
      <c r="C60" s="178"/>
      <c r="D60" s="177"/>
      <c r="E60" s="177"/>
    </row>
  </sheetData>
  <sheetProtection/>
  <mergeCells count="38">
    <mergeCell ref="B13:C13"/>
    <mergeCell ref="B21:C21"/>
    <mergeCell ref="B12:C12"/>
    <mergeCell ref="A7:A8"/>
    <mergeCell ref="D7:E7"/>
    <mergeCell ref="B9:C9"/>
    <mergeCell ref="B7:B8"/>
    <mergeCell ref="C7:C8"/>
    <mergeCell ref="B10:C10"/>
    <mergeCell ref="F52:G52"/>
    <mergeCell ref="F53:G53"/>
    <mergeCell ref="F54:G54"/>
    <mergeCell ref="F55:G55"/>
    <mergeCell ref="A59:C59"/>
    <mergeCell ref="A57:H57"/>
    <mergeCell ref="D55:E55"/>
    <mergeCell ref="D52:E52"/>
    <mergeCell ref="D53:E53"/>
    <mergeCell ref="A1:H1"/>
    <mergeCell ref="A55:C55"/>
    <mergeCell ref="A44:C44"/>
    <mergeCell ref="D49:E49"/>
    <mergeCell ref="D50:E50"/>
    <mergeCell ref="D51:E51"/>
    <mergeCell ref="D54:E54"/>
    <mergeCell ref="F7:G7"/>
    <mergeCell ref="H7:H8"/>
    <mergeCell ref="A5:H5"/>
    <mergeCell ref="A2:H2"/>
    <mergeCell ref="A3:H3"/>
    <mergeCell ref="F49:G49"/>
    <mergeCell ref="F50:G50"/>
    <mergeCell ref="F51:G51"/>
    <mergeCell ref="A47:H47"/>
    <mergeCell ref="A45:C45"/>
    <mergeCell ref="D45:E45"/>
    <mergeCell ref="F45:G45"/>
    <mergeCell ref="B19:C1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  <ignoredErrors>
    <ignoredError sqref="B52:B5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40"/>
  <sheetViews>
    <sheetView zoomScalePageLayoutView="0" workbookViewId="0" topLeftCell="A1">
      <selection activeCell="D17" sqref="D17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407</v>
      </c>
      <c r="B2" s="475"/>
      <c r="C2" s="475"/>
      <c r="D2" s="475"/>
      <c r="E2" s="475"/>
      <c r="F2" s="475"/>
      <c r="G2" s="102"/>
    </row>
    <row r="3" spans="1:7" s="397" customFormat="1" ht="21.75" customHeight="1">
      <c r="A3" s="476" t="s">
        <v>397</v>
      </c>
      <c r="B3" s="476"/>
      <c r="C3" s="476"/>
      <c r="D3" s="476"/>
      <c r="E3" s="476"/>
      <c r="F3" s="476"/>
      <c r="G3" s="398"/>
    </row>
    <row r="4" spans="1:7" ht="9" customHeight="1">
      <c r="A4" s="41"/>
      <c r="B4" s="41"/>
      <c r="C4" s="41"/>
      <c r="D4" s="41"/>
      <c r="E4" s="41"/>
      <c r="F4" s="4"/>
      <c r="G4" s="4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2.75" customHeight="1">
      <c r="A7" s="267" t="s">
        <v>0</v>
      </c>
      <c r="B7" s="264" t="s">
        <v>223</v>
      </c>
      <c r="C7" s="266" t="s">
        <v>1</v>
      </c>
      <c r="D7" s="156" t="s">
        <v>484</v>
      </c>
      <c r="E7" s="458" t="s">
        <v>488</v>
      </c>
      <c r="F7" s="270" t="s">
        <v>268</v>
      </c>
      <c r="G7" s="7"/>
    </row>
    <row r="8" spans="1:6" ht="32.25" customHeight="1">
      <c r="A8" s="108" t="s">
        <v>3</v>
      </c>
      <c r="B8" s="483" t="s">
        <v>355</v>
      </c>
      <c r="C8" s="483"/>
      <c r="D8" s="268">
        <f>SUM(D9)</f>
        <v>10600</v>
      </c>
      <c r="E8" s="268">
        <f>SUM(E9)</f>
        <v>10600</v>
      </c>
      <c r="F8" s="268"/>
    </row>
    <row r="9" spans="1:11" s="68" customFormat="1" ht="41.25" customHeight="1">
      <c r="A9" s="419" t="s">
        <v>4</v>
      </c>
      <c r="B9" s="473" t="s">
        <v>49</v>
      </c>
      <c r="C9" s="474"/>
      <c r="D9" s="28">
        <v>10600</v>
      </c>
      <c r="E9" s="28">
        <f>SUM(E10:E11)</f>
        <v>10600</v>
      </c>
      <c r="F9" s="433"/>
      <c r="G9" s="4"/>
      <c r="K9" s="92"/>
    </row>
    <row r="10" spans="1:11" s="76" customFormat="1" ht="24.75" customHeight="1">
      <c r="A10" s="74"/>
      <c r="B10" s="310" t="s">
        <v>242</v>
      </c>
      <c r="C10" s="260" t="s">
        <v>243</v>
      </c>
      <c r="D10" s="16"/>
      <c r="E10" s="16">
        <v>600</v>
      </c>
      <c r="F10" s="170"/>
      <c r="G10" s="77"/>
      <c r="I10" s="78"/>
      <c r="J10" s="78"/>
      <c r="K10" s="78"/>
    </row>
    <row r="11" spans="1:11" s="76" customFormat="1" ht="35.25" customHeight="1">
      <c r="A11" s="74"/>
      <c r="B11" s="310" t="s">
        <v>261</v>
      </c>
      <c r="C11" s="366" t="s">
        <v>409</v>
      </c>
      <c r="D11" s="16"/>
      <c r="E11" s="16">
        <v>10000</v>
      </c>
      <c r="F11" s="170"/>
      <c r="G11" s="77"/>
      <c r="I11" s="78"/>
      <c r="J11" s="78"/>
      <c r="K11" s="78"/>
    </row>
    <row r="12" spans="1:6" ht="29.25" customHeight="1">
      <c r="A12" s="108" t="s">
        <v>20</v>
      </c>
      <c r="B12" s="483" t="s">
        <v>101</v>
      </c>
      <c r="C12" s="483"/>
      <c r="D12" s="268">
        <f>SUM(D13)</f>
        <v>17150</v>
      </c>
      <c r="E12" s="268">
        <f>SUM(E13)</f>
        <v>17150</v>
      </c>
      <c r="F12" s="268"/>
    </row>
    <row r="13" spans="1:11" s="68" customFormat="1" ht="41.25" customHeight="1">
      <c r="A13" s="419" t="s">
        <v>4</v>
      </c>
      <c r="B13" s="473" t="s">
        <v>49</v>
      </c>
      <c r="C13" s="474"/>
      <c r="D13" s="28">
        <v>17150</v>
      </c>
      <c r="E13" s="28">
        <f>SUM(E14:E15)</f>
        <v>17150</v>
      </c>
      <c r="F13" s="433"/>
      <c r="G13" s="4"/>
      <c r="K13" s="92"/>
    </row>
    <row r="14" spans="1:11" s="76" customFormat="1" ht="24.75" customHeight="1">
      <c r="A14" s="74"/>
      <c r="B14" s="310" t="s">
        <v>242</v>
      </c>
      <c r="C14" s="260" t="s">
        <v>243</v>
      </c>
      <c r="D14" s="16"/>
      <c r="E14" s="16">
        <v>9150</v>
      </c>
      <c r="F14" s="170"/>
      <c r="G14" s="77"/>
      <c r="I14" s="78"/>
      <c r="J14" s="78"/>
      <c r="K14" s="78"/>
    </row>
    <row r="15" spans="1:11" s="76" customFormat="1" ht="38.25" customHeight="1">
      <c r="A15" s="74"/>
      <c r="B15" s="310" t="s">
        <v>261</v>
      </c>
      <c r="C15" s="366" t="s">
        <v>408</v>
      </c>
      <c r="D15" s="16"/>
      <c r="E15" s="16">
        <v>8000</v>
      </c>
      <c r="F15" s="170"/>
      <c r="G15" s="77"/>
      <c r="I15" s="78" t="s">
        <v>271</v>
      </c>
      <c r="J15" s="78"/>
      <c r="K15" s="78"/>
    </row>
    <row r="16" spans="1:6" ht="32.25" customHeight="1">
      <c r="A16" s="108" t="s">
        <v>27</v>
      </c>
      <c r="B16" s="483" t="s">
        <v>125</v>
      </c>
      <c r="C16" s="483"/>
      <c r="D16" s="268">
        <f>SUM(D17)</f>
        <v>3002086</v>
      </c>
      <c r="E16" s="268">
        <f>SUM(E17)</f>
        <v>3002086</v>
      </c>
      <c r="F16" s="268"/>
    </row>
    <row r="17" spans="1:11" s="68" customFormat="1" ht="39.75" customHeight="1">
      <c r="A17" s="419" t="s">
        <v>4</v>
      </c>
      <c r="B17" s="508" t="s">
        <v>54</v>
      </c>
      <c r="C17" s="509"/>
      <c r="D17" s="28">
        <v>3002086</v>
      </c>
      <c r="E17" s="28">
        <f>SUM(E18:E18)</f>
        <v>3002086</v>
      </c>
      <c r="F17" s="433"/>
      <c r="G17" s="4"/>
      <c r="K17" s="92"/>
    </row>
    <row r="18" spans="1:11" s="76" customFormat="1" ht="46.5" customHeight="1">
      <c r="A18" s="74"/>
      <c r="B18" s="310" t="s">
        <v>356</v>
      </c>
      <c r="C18" s="260" t="s">
        <v>357</v>
      </c>
      <c r="D18" s="16"/>
      <c r="E18" s="16">
        <v>3002086</v>
      </c>
      <c r="F18" s="170"/>
      <c r="G18" s="77"/>
      <c r="I18" s="78"/>
      <c r="J18" s="78"/>
      <c r="K18" s="78"/>
    </row>
    <row r="19" spans="1:6" ht="29.25" customHeight="1">
      <c r="A19" s="540" t="s">
        <v>39</v>
      </c>
      <c r="B19" s="541"/>
      <c r="C19" s="542"/>
      <c r="D19" s="305">
        <f>D8+D16+D12</f>
        <v>3029836</v>
      </c>
      <c r="E19" s="305">
        <f>E8+E16+E12</f>
        <v>3029836</v>
      </c>
      <c r="F19" s="305"/>
    </row>
    <row r="20" ht="31.5" customHeight="1"/>
    <row r="21" ht="23.25" customHeight="1"/>
    <row r="22" spans="1:6" ht="30" customHeight="1">
      <c r="A22" s="487" t="s">
        <v>102</v>
      </c>
      <c r="B22" s="487"/>
      <c r="C22" s="487"/>
      <c r="D22" s="487"/>
      <c r="E22" s="487"/>
      <c r="F22" s="487"/>
    </row>
    <row r="24" spans="1:6" ht="69.75" customHeight="1">
      <c r="A24" s="267" t="s">
        <v>0</v>
      </c>
      <c r="B24" s="259" t="s">
        <v>13</v>
      </c>
      <c r="C24" s="259" t="s">
        <v>38</v>
      </c>
      <c r="D24" s="156" t="s">
        <v>484</v>
      </c>
      <c r="E24" s="420" t="s">
        <v>488</v>
      </c>
      <c r="F24" s="270" t="s">
        <v>268</v>
      </c>
    </row>
    <row r="25" spans="1:6" s="87" customFormat="1" ht="27.75" customHeight="1">
      <c r="A25" s="100" t="s">
        <v>3</v>
      </c>
      <c r="B25" s="483" t="s">
        <v>120</v>
      </c>
      <c r="C25" s="483"/>
      <c r="D25" s="21">
        <f>SUM(D26:D27)</f>
        <v>292000</v>
      </c>
      <c r="E25" s="21">
        <f>SUM(E26:E27)</f>
        <v>292000</v>
      </c>
      <c r="F25" s="198"/>
    </row>
    <row r="26" spans="1:6" ht="27.75" customHeight="1">
      <c r="A26" s="33"/>
      <c r="B26" s="104" t="s">
        <v>23</v>
      </c>
      <c r="C26" s="112" t="s">
        <v>24</v>
      </c>
      <c r="D26" s="16">
        <v>2000</v>
      </c>
      <c r="E26" s="16">
        <v>2000</v>
      </c>
      <c r="F26" s="167"/>
    </row>
    <row r="27" spans="1:6" ht="67.5" customHeight="1">
      <c r="A27" s="33"/>
      <c r="B27" s="104" t="s">
        <v>124</v>
      </c>
      <c r="C27" s="112" t="s">
        <v>410</v>
      </c>
      <c r="D27" s="16">
        <v>290000</v>
      </c>
      <c r="E27" s="16">
        <v>290000</v>
      </c>
      <c r="F27" s="167"/>
    </row>
    <row r="28" spans="1:6" s="87" customFormat="1" ht="30" customHeight="1">
      <c r="A28" s="100" t="s">
        <v>20</v>
      </c>
      <c r="B28" s="483" t="s">
        <v>108</v>
      </c>
      <c r="C28" s="483"/>
      <c r="D28" s="21">
        <f>SUM(D29:D29)</f>
        <v>0</v>
      </c>
      <c r="E28" s="21">
        <f>SUM(E29:E29)</f>
        <v>0</v>
      </c>
      <c r="F28" s="198"/>
    </row>
    <row r="29" spans="1:6" ht="27.75" customHeight="1">
      <c r="A29" s="33"/>
      <c r="B29" s="104" t="s">
        <v>23</v>
      </c>
      <c r="C29" s="112" t="s">
        <v>24</v>
      </c>
      <c r="D29" s="16">
        <v>0</v>
      </c>
      <c r="E29" s="16">
        <v>0</v>
      </c>
      <c r="F29" s="167"/>
    </row>
    <row r="30" spans="1:6" s="87" customFormat="1" ht="30.75" customHeight="1">
      <c r="A30" s="100" t="s">
        <v>27</v>
      </c>
      <c r="B30" s="483" t="s">
        <v>101</v>
      </c>
      <c r="C30" s="483"/>
      <c r="D30" s="21">
        <f>SUM(D31:D32)</f>
        <v>1030</v>
      </c>
      <c r="E30" s="21">
        <f>SUM(E31:E32)</f>
        <v>1030</v>
      </c>
      <c r="F30" s="198"/>
    </row>
    <row r="31" spans="1:6" ht="27.75" customHeight="1">
      <c r="A31" s="33"/>
      <c r="B31" s="104" t="s">
        <v>23</v>
      </c>
      <c r="C31" s="112" t="s">
        <v>24</v>
      </c>
      <c r="D31" s="16">
        <v>30</v>
      </c>
      <c r="E31" s="16">
        <v>30</v>
      </c>
      <c r="F31" s="167"/>
    </row>
    <row r="32" spans="1:6" ht="22.5" customHeight="1">
      <c r="A32" s="33"/>
      <c r="B32" s="32" t="s">
        <v>18</v>
      </c>
      <c r="C32" s="15" t="s">
        <v>19</v>
      </c>
      <c r="D32" s="16">
        <v>1000</v>
      </c>
      <c r="E32" s="16">
        <v>1000</v>
      </c>
      <c r="F32" s="167"/>
    </row>
    <row r="33" spans="1:6" s="87" customFormat="1" ht="29.25" customHeight="1">
      <c r="A33" s="100" t="s">
        <v>28</v>
      </c>
      <c r="B33" s="483" t="s">
        <v>536</v>
      </c>
      <c r="C33" s="483"/>
      <c r="D33" s="21">
        <f>SUM(D34:D34)</f>
        <v>10000</v>
      </c>
      <c r="E33" s="21">
        <f>SUM(E34:E34)</f>
        <v>10000</v>
      </c>
      <c r="F33" s="198"/>
    </row>
    <row r="34" spans="1:6" ht="27.75" customHeight="1">
      <c r="A34" s="33"/>
      <c r="B34" s="104" t="s">
        <v>23</v>
      </c>
      <c r="C34" s="112" t="s">
        <v>24</v>
      </c>
      <c r="D34" s="16">
        <v>10000</v>
      </c>
      <c r="E34" s="16">
        <v>10000</v>
      </c>
      <c r="F34" s="167"/>
    </row>
    <row r="35" spans="1:6" ht="27" customHeight="1">
      <c r="A35" s="537" t="s">
        <v>12</v>
      </c>
      <c r="B35" s="537"/>
      <c r="C35" s="537"/>
      <c r="D35" s="27">
        <f>D25+D28+D30+D33</f>
        <v>303030</v>
      </c>
      <c r="E35" s="27">
        <f>E25+E28+E30+E33</f>
        <v>303030</v>
      </c>
      <c r="F35" s="280"/>
    </row>
    <row r="36" spans="1:6" s="316" customFormat="1" ht="27" customHeight="1">
      <c r="A36" s="313"/>
      <c r="B36" s="313"/>
      <c r="C36" s="313"/>
      <c r="D36" s="314"/>
      <c r="E36" s="314"/>
      <c r="F36" s="315"/>
    </row>
    <row r="37" spans="1:8" s="6" customFormat="1" ht="44.25" customHeight="1">
      <c r="A37" s="462" t="s">
        <v>520</v>
      </c>
      <c r="B37" s="462"/>
      <c r="C37" s="462"/>
      <c r="D37" s="462"/>
      <c r="E37" s="462"/>
      <c r="F37" s="462"/>
      <c r="G37" s="281"/>
      <c r="H37" s="281"/>
    </row>
    <row r="38" spans="1:5" s="6" customFormat="1" ht="12.75" customHeight="1">
      <c r="A38" s="173"/>
      <c r="B38" s="174"/>
      <c r="C38" s="175"/>
      <c r="D38" s="176"/>
      <c r="E38" s="176"/>
    </row>
    <row r="39" spans="1:5" s="6" customFormat="1" ht="13.5" customHeight="1">
      <c r="A39" s="463" t="s">
        <v>541</v>
      </c>
      <c r="B39" s="463"/>
      <c r="C39" s="463"/>
      <c r="D39" s="176"/>
      <c r="E39" s="176"/>
    </row>
    <row r="40" spans="1:5" s="6" customFormat="1" ht="12.75" customHeight="1">
      <c r="A40" s="173"/>
      <c r="B40" s="178" t="s">
        <v>272</v>
      </c>
      <c r="C40" s="178"/>
      <c r="D40" s="177"/>
      <c r="E40" s="177"/>
    </row>
  </sheetData>
  <sheetProtection/>
  <mergeCells count="20">
    <mergeCell ref="A35:C35"/>
    <mergeCell ref="A37:F37"/>
    <mergeCell ref="A39:C39"/>
    <mergeCell ref="A1:F1"/>
    <mergeCell ref="A2:F2"/>
    <mergeCell ref="A3:F3"/>
    <mergeCell ref="A5:F5"/>
    <mergeCell ref="B12:C12"/>
    <mergeCell ref="B33:C33"/>
    <mergeCell ref="A19:C19"/>
    <mergeCell ref="B28:C28"/>
    <mergeCell ref="B30:C30"/>
    <mergeCell ref="A22:F22"/>
    <mergeCell ref="B25:C25"/>
    <mergeCell ref="G5:J5"/>
    <mergeCell ref="B8:C8"/>
    <mergeCell ref="B9:C9"/>
    <mergeCell ref="B13:C13"/>
    <mergeCell ref="B17:C17"/>
    <mergeCell ref="B16:C16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72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I62" sqref="I62"/>
    </sheetView>
  </sheetViews>
  <sheetFormatPr defaultColWidth="9.140625" defaultRowHeight="15"/>
  <cols>
    <col min="1" max="1" width="3.8515625" style="11" customWidth="1"/>
    <col min="2" max="2" width="6.28125" style="11" customWidth="1"/>
    <col min="3" max="3" width="41.7109375" style="11" customWidth="1"/>
    <col min="4" max="5" width="20.7109375" style="11" customWidth="1"/>
    <col min="6" max="6" width="15.8515625" style="114" customWidth="1"/>
    <col min="7" max="16384" width="9.140625" style="114" customWidth="1"/>
  </cols>
  <sheetData>
    <row r="1" spans="1:6" s="1" customFormat="1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418</v>
      </c>
      <c r="B2" s="475"/>
      <c r="C2" s="475"/>
      <c r="D2" s="475"/>
      <c r="E2" s="475"/>
      <c r="F2" s="475"/>
      <c r="G2" s="102"/>
    </row>
    <row r="3" spans="1:7" s="397" customFormat="1" ht="21.75" customHeight="1">
      <c r="A3" s="476" t="s">
        <v>397</v>
      </c>
      <c r="B3" s="476"/>
      <c r="C3" s="476"/>
      <c r="D3" s="476"/>
      <c r="E3" s="476"/>
      <c r="F3" s="476"/>
      <c r="G3" s="398"/>
    </row>
    <row r="4" spans="1:5" ht="15">
      <c r="A4" s="127"/>
      <c r="B4" s="127"/>
      <c r="C4" s="127"/>
      <c r="D4" s="127"/>
      <c r="E4" s="127"/>
    </row>
    <row r="5" spans="1:6" s="126" customFormat="1" ht="30" customHeight="1">
      <c r="A5" s="574" t="s">
        <v>102</v>
      </c>
      <c r="B5" s="574"/>
      <c r="C5" s="574"/>
      <c r="D5" s="574"/>
      <c r="E5" s="574"/>
      <c r="F5" s="574"/>
    </row>
    <row r="6" spans="1:5" ht="15.75">
      <c r="A6" s="125"/>
      <c r="B6" s="125"/>
      <c r="C6" s="125"/>
      <c r="D6" s="125"/>
      <c r="E6" s="125"/>
    </row>
    <row r="7" spans="1:6" s="124" customFormat="1" ht="12">
      <c r="A7" s="575" t="s">
        <v>0</v>
      </c>
      <c r="B7" s="575" t="s">
        <v>13</v>
      </c>
      <c r="C7" s="575" t="s">
        <v>102</v>
      </c>
      <c r="D7" s="577" t="s">
        <v>484</v>
      </c>
      <c r="E7" s="577" t="s">
        <v>521</v>
      </c>
      <c r="F7" s="575" t="s">
        <v>268</v>
      </c>
    </row>
    <row r="8" spans="1:6" s="124" customFormat="1" ht="65.25" customHeight="1">
      <c r="A8" s="575"/>
      <c r="B8" s="575"/>
      <c r="C8" s="575"/>
      <c r="D8" s="578"/>
      <c r="E8" s="578"/>
      <c r="F8" s="575"/>
    </row>
    <row r="9" spans="1:6" ht="30.75" customHeight="1">
      <c r="A9" s="117" t="s">
        <v>4</v>
      </c>
      <c r="B9" s="576" t="s">
        <v>183</v>
      </c>
      <c r="C9" s="576"/>
      <c r="D9" s="144">
        <f>D10</f>
        <v>54000</v>
      </c>
      <c r="E9" s="144">
        <f>E10</f>
        <v>54000</v>
      </c>
      <c r="F9" s="109"/>
    </row>
    <row r="10" spans="1:6" ht="63" customHeight="1">
      <c r="A10" s="48"/>
      <c r="B10" s="120" t="s">
        <v>182</v>
      </c>
      <c r="C10" s="123" t="s">
        <v>136</v>
      </c>
      <c r="D10" s="357">
        <v>54000</v>
      </c>
      <c r="E10" s="357">
        <v>54000</v>
      </c>
      <c r="F10" s="115"/>
    </row>
    <row r="11" spans="1:6" ht="23.25" customHeight="1">
      <c r="A11" s="117" t="s">
        <v>9</v>
      </c>
      <c r="B11" s="576" t="s">
        <v>181</v>
      </c>
      <c r="C11" s="576"/>
      <c r="D11" s="144">
        <f>D12</f>
        <v>78000</v>
      </c>
      <c r="E11" s="144">
        <f>E12</f>
        <v>78000</v>
      </c>
      <c r="F11" s="109"/>
    </row>
    <row r="12" spans="1:6" ht="67.5" customHeight="1">
      <c r="A12" s="48"/>
      <c r="B12" s="120" t="s">
        <v>180</v>
      </c>
      <c r="C12" s="123" t="s">
        <v>179</v>
      </c>
      <c r="D12" s="357">
        <v>78000</v>
      </c>
      <c r="E12" s="357">
        <v>78000</v>
      </c>
      <c r="F12" s="115"/>
    </row>
    <row r="13" spans="1:6" ht="22.5" customHeight="1">
      <c r="A13" s="117" t="s">
        <v>10</v>
      </c>
      <c r="B13" s="576" t="s">
        <v>178</v>
      </c>
      <c r="C13" s="576"/>
      <c r="D13" s="144">
        <f>SUM(D14:D16)</f>
        <v>630000</v>
      </c>
      <c r="E13" s="144">
        <f>SUM(E14:E16)</f>
        <v>630000</v>
      </c>
      <c r="F13" s="109"/>
    </row>
    <row r="14" spans="1:6" ht="84" customHeight="1">
      <c r="A14" s="579"/>
      <c r="B14" s="119" t="s">
        <v>150</v>
      </c>
      <c r="C14" s="118" t="s">
        <v>149</v>
      </c>
      <c r="D14" s="357">
        <v>0</v>
      </c>
      <c r="E14" s="357">
        <v>0</v>
      </c>
      <c r="F14" s="115"/>
    </row>
    <row r="15" spans="1:6" ht="68.25" customHeight="1">
      <c r="A15" s="581"/>
      <c r="B15" s="48">
        <v>6300</v>
      </c>
      <c r="C15" s="118" t="s">
        <v>177</v>
      </c>
      <c r="D15" s="357">
        <v>30000</v>
      </c>
      <c r="E15" s="357">
        <v>30000</v>
      </c>
      <c r="F15" s="115"/>
    </row>
    <row r="16" spans="1:6" ht="47.25" customHeight="1">
      <c r="A16" s="580"/>
      <c r="B16" s="48">
        <v>6430</v>
      </c>
      <c r="C16" s="118" t="s">
        <v>176</v>
      </c>
      <c r="D16" s="357">
        <v>600000</v>
      </c>
      <c r="E16" s="357">
        <v>600000</v>
      </c>
      <c r="F16" s="115"/>
    </row>
    <row r="17" spans="1:6" ht="21" customHeight="1">
      <c r="A17" s="117" t="s">
        <v>11</v>
      </c>
      <c r="B17" s="573" t="s">
        <v>175</v>
      </c>
      <c r="C17" s="573"/>
      <c r="D17" s="144">
        <f>D18</f>
        <v>0</v>
      </c>
      <c r="E17" s="144">
        <f>E18</f>
        <v>0</v>
      </c>
      <c r="F17" s="109"/>
    </row>
    <row r="18" spans="1:6" ht="60" customHeight="1">
      <c r="A18" s="113"/>
      <c r="B18" s="48">
        <v>2310</v>
      </c>
      <c r="C18" s="118" t="s">
        <v>153</v>
      </c>
      <c r="D18" s="357">
        <v>0</v>
      </c>
      <c r="E18" s="357">
        <v>0</v>
      </c>
      <c r="F18" s="115"/>
    </row>
    <row r="19" spans="1:6" ht="24" customHeight="1">
      <c r="A19" s="117" t="s">
        <v>29</v>
      </c>
      <c r="B19" s="576" t="s">
        <v>174</v>
      </c>
      <c r="C19" s="576"/>
      <c r="D19" s="144">
        <f>D20</f>
        <v>80000</v>
      </c>
      <c r="E19" s="144">
        <f>E20</f>
        <v>80000</v>
      </c>
      <c r="F19" s="109"/>
    </row>
    <row r="20" spans="1:6" ht="63" customHeight="1">
      <c r="A20" s="113"/>
      <c r="B20" s="48">
        <v>2110</v>
      </c>
      <c r="C20" s="118" t="s">
        <v>136</v>
      </c>
      <c r="D20" s="357">
        <v>80000</v>
      </c>
      <c r="E20" s="357">
        <v>80000</v>
      </c>
      <c r="F20" s="115"/>
    </row>
    <row r="21" spans="1:6" ht="25.5" customHeight="1">
      <c r="A21" s="117" t="s">
        <v>41</v>
      </c>
      <c r="B21" s="576" t="s">
        <v>173</v>
      </c>
      <c r="C21" s="576"/>
      <c r="D21" s="144">
        <f>D22</f>
        <v>210000</v>
      </c>
      <c r="E21" s="144">
        <f>E22</f>
        <v>210000</v>
      </c>
      <c r="F21" s="109"/>
    </row>
    <row r="22" spans="1:6" ht="66.75" customHeight="1">
      <c r="A22" s="113"/>
      <c r="B22" s="48">
        <v>2110</v>
      </c>
      <c r="C22" s="118" t="s">
        <v>136</v>
      </c>
      <c r="D22" s="357">
        <v>210000</v>
      </c>
      <c r="E22" s="357">
        <v>210000</v>
      </c>
      <c r="F22" s="115"/>
    </row>
    <row r="23" spans="1:6" ht="29.25" customHeight="1">
      <c r="A23" s="117" t="s">
        <v>42</v>
      </c>
      <c r="B23" s="576" t="s">
        <v>37</v>
      </c>
      <c r="C23" s="576"/>
      <c r="D23" s="144">
        <f>D24</f>
        <v>61000</v>
      </c>
      <c r="E23" s="144">
        <f>E24</f>
        <v>61000</v>
      </c>
      <c r="F23" s="109"/>
    </row>
    <row r="24" spans="1:6" ht="59.25" customHeight="1">
      <c r="A24" s="113"/>
      <c r="B24" s="48">
        <v>2110</v>
      </c>
      <c r="C24" s="118" t="s">
        <v>136</v>
      </c>
      <c r="D24" s="357">
        <v>61000</v>
      </c>
      <c r="E24" s="357">
        <v>61000</v>
      </c>
      <c r="F24" s="115"/>
    </row>
    <row r="25" spans="1:6" s="116" customFormat="1" ht="22.5" customHeight="1">
      <c r="A25" s="117" t="s">
        <v>43</v>
      </c>
      <c r="B25" s="576" t="s">
        <v>172</v>
      </c>
      <c r="C25" s="576"/>
      <c r="D25" s="144">
        <f>D26</f>
        <v>368000</v>
      </c>
      <c r="E25" s="144">
        <f>E26</f>
        <v>368000</v>
      </c>
      <c r="F25" s="109"/>
    </row>
    <row r="26" spans="1:6" ht="63" customHeight="1">
      <c r="A26" s="113"/>
      <c r="B26" s="48">
        <v>2110</v>
      </c>
      <c r="C26" s="118" t="s">
        <v>136</v>
      </c>
      <c r="D26" s="357">
        <v>368000</v>
      </c>
      <c r="E26" s="357">
        <v>368000</v>
      </c>
      <c r="F26" s="115"/>
    </row>
    <row r="27" spans="1:6" s="116" customFormat="1" ht="23.25" customHeight="1">
      <c r="A27" s="117" t="s">
        <v>44</v>
      </c>
      <c r="B27" s="576" t="s">
        <v>171</v>
      </c>
      <c r="C27" s="576"/>
      <c r="D27" s="144">
        <f>D28</f>
        <v>255800</v>
      </c>
      <c r="E27" s="144">
        <f>E28</f>
        <v>255800</v>
      </c>
      <c r="F27" s="109"/>
    </row>
    <row r="28" spans="1:6" ht="66" customHeight="1">
      <c r="A28" s="113"/>
      <c r="B28" s="48">
        <v>2110</v>
      </c>
      <c r="C28" s="118" t="s">
        <v>136</v>
      </c>
      <c r="D28" s="357">
        <v>255800</v>
      </c>
      <c r="E28" s="357">
        <v>255800</v>
      </c>
      <c r="F28" s="115"/>
    </row>
    <row r="29" spans="1:6" s="116" customFormat="1" ht="23.25" customHeight="1">
      <c r="A29" s="117" t="s">
        <v>45</v>
      </c>
      <c r="B29" s="576" t="s">
        <v>170</v>
      </c>
      <c r="C29" s="576"/>
      <c r="D29" s="144">
        <f>SUM(D30:D31)</f>
        <v>45000</v>
      </c>
      <c r="E29" s="144">
        <f>SUM(E30:E31)</f>
        <v>45000</v>
      </c>
      <c r="F29" s="109"/>
    </row>
    <row r="30" spans="1:6" ht="54" customHeight="1">
      <c r="A30" s="579"/>
      <c r="B30" s="48">
        <v>2110</v>
      </c>
      <c r="C30" s="118" t="s">
        <v>136</v>
      </c>
      <c r="D30" s="357">
        <v>43000</v>
      </c>
      <c r="E30" s="357">
        <v>43000</v>
      </c>
      <c r="F30" s="115"/>
    </row>
    <row r="31" spans="1:6" ht="60" customHeight="1">
      <c r="A31" s="580"/>
      <c r="B31" s="48">
        <v>2120</v>
      </c>
      <c r="C31" s="118" t="s">
        <v>169</v>
      </c>
      <c r="D31" s="357">
        <v>2000</v>
      </c>
      <c r="E31" s="357">
        <v>2000</v>
      </c>
      <c r="F31" s="115"/>
    </row>
    <row r="32" spans="1:6" s="116" customFormat="1" ht="22.5" customHeight="1">
      <c r="A32" s="117" t="s">
        <v>168</v>
      </c>
      <c r="B32" s="576" t="s">
        <v>33</v>
      </c>
      <c r="C32" s="576"/>
      <c r="D32" s="144">
        <f>D33</f>
        <v>5512000</v>
      </c>
      <c r="E32" s="144">
        <f>E33</f>
        <v>5512000</v>
      </c>
      <c r="F32" s="109"/>
    </row>
    <row r="33" spans="1:6" ht="62.25" customHeight="1">
      <c r="A33" s="122"/>
      <c r="B33" s="48">
        <v>2110</v>
      </c>
      <c r="C33" s="118" t="s">
        <v>136</v>
      </c>
      <c r="D33" s="357">
        <v>5512000</v>
      </c>
      <c r="E33" s="357">
        <v>5512000</v>
      </c>
      <c r="F33" s="115"/>
    </row>
    <row r="34" spans="1:6" s="116" customFormat="1" ht="24.75" customHeight="1">
      <c r="A34" s="117" t="s">
        <v>167</v>
      </c>
      <c r="B34" s="576" t="s">
        <v>166</v>
      </c>
      <c r="C34" s="576"/>
      <c r="D34" s="144">
        <f>SUM(D35:D36)</f>
        <v>16397775</v>
      </c>
      <c r="E34" s="144">
        <f>SUM(E35:E36)</f>
        <v>16397775</v>
      </c>
      <c r="F34" s="109"/>
    </row>
    <row r="35" spans="1:6" ht="24.75" customHeight="1">
      <c r="A35" s="579"/>
      <c r="B35" s="121" t="s">
        <v>165</v>
      </c>
      <c r="C35" s="111" t="s">
        <v>164</v>
      </c>
      <c r="D35" s="357">
        <v>15872775</v>
      </c>
      <c r="E35" s="357">
        <v>15872775</v>
      </c>
      <c r="F35" s="115"/>
    </row>
    <row r="36" spans="1:6" ht="24.75" customHeight="1">
      <c r="A36" s="580"/>
      <c r="B36" s="120" t="s">
        <v>163</v>
      </c>
      <c r="C36" s="111" t="s">
        <v>162</v>
      </c>
      <c r="D36" s="357">
        <v>525000</v>
      </c>
      <c r="E36" s="357">
        <v>525000</v>
      </c>
      <c r="F36" s="115"/>
    </row>
    <row r="37" spans="1:6" s="116" customFormat="1" ht="23.25" customHeight="1">
      <c r="A37" s="117" t="s">
        <v>161</v>
      </c>
      <c r="B37" s="576" t="s">
        <v>160</v>
      </c>
      <c r="C37" s="576"/>
      <c r="D37" s="144">
        <f>D38</f>
        <v>45857823</v>
      </c>
      <c r="E37" s="144">
        <f>E38</f>
        <v>45857823</v>
      </c>
      <c r="F37" s="109"/>
    </row>
    <row r="38" spans="1:6" ht="21" customHeight="1">
      <c r="A38" s="113"/>
      <c r="B38" s="48">
        <v>2920</v>
      </c>
      <c r="C38" s="110" t="s">
        <v>155</v>
      </c>
      <c r="D38" s="357">
        <v>45857823</v>
      </c>
      <c r="E38" s="357">
        <v>45857823</v>
      </c>
      <c r="F38" s="115"/>
    </row>
    <row r="39" spans="1:6" s="116" customFormat="1" ht="22.5" customHeight="1">
      <c r="A39" s="117" t="s">
        <v>159</v>
      </c>
      <c r="B39" s="576" t="s">
        <v>158</v>
      </c>
      <c r="C39" s="576"/>
      <c r="D39" s="144">
        <f>D40</f>
        <v>7835934</v>
      </c>
      <c r="E39" s="144">
        <f>E40</f>
        <v>7835934</v>
      </c>
      <c r="F39" s="109"/>
    </row>
    <row r="40" spans="1:6" ht="25.5" customHeight="1">
      <c r="A40" s="113"/>
      <c r="B40" s="48">
        <v>2920</v>
      </c>
      <c r="C40" s="110" t="s">
        <v>155</v>
      </c>
      <c r="D40" s="357">
        <v>7835934</v>
      </c>
      <c r="E40" s="357">
        <v>7835934</v>
      </c>
      <c r="F40" s="115"/>
    </row>
    <row r="41" spans="1:6" s="116" customFormat="1" ht="24.75" customHeight="1">
      <c r="A41" s="117" t="s">
        <v>157</v>
      </c>
      <c r="B41" s="576" t="s">
        <v>156</v>
      </c>
      <c r="C41" s="576"/>
      <c r="D41" s="144">
        <f>D42</f>
        <v>4034939</v>
      </c>
      <c r="E41" s="144">
        <f>E42</f>
        <v>4034939</v>
      </c>
      <c r="F41" s="109"/>
    </row>
    <row r="42" spans="1:6" ht="30" customHeight="1">
      <c r="A42" s="113"/>
      <c r="B42" s="48">
        <v>2920</v>
      </c>
      <c r="C42" s="110" t="s">
        <v>155</v>
      </c>
      <c r="D42" s="357">
        <v>4034939</v>
      </c>
      <c r="E42" s="357">
        <v>4034939</v>
      </c>
      <c r="F42" s="115"/>
    </row>
    <row r="43" spans="1:6" s="116" customFormat="1" ht="23.25" customHeight="1">
      <c r="A43" s="117" t="s">
        <v>154</v>
      </c>
      <c r="B43" s="576" t="s">
        <v>40</v>
      </c>
      <c r="C43" s="576"/>
      <c r="D43" s="144">
        <f>D44</f>
        <v>60000</v>
      </c>
      <c r="E43" s="144">
        <f>E44</f>
        <v>60000</v>
      </c>
      <c r="F43" s="109"/>
    </row>
    <row r="44" spans="1:6" ht="60.75" customHeight="1">
      <c r="A44" s="113"/>
      <c r="B44" s="48">
        <v>2310</v>
      </c>
      <c r="C44" s="118" t="s">
        <v>153</v>
      </c>
      <c r="D44" s="357">
        <v>60000</v>
      </c>
      <c r="E44" s="357">
        <v>60000</v>
      </c>
      <c r="F44" s="115"/>
    </row>
    <row r="45" spans="1:6" s="116" customFormat="1" ht="23.25" customHeight="1">
      <c r="A45" s="117" t="s">
        <v>152</v>
      </c>
      <c r="B45" s="576" t="s">
        <v>151</v>
      </c>
      <c r="C45" s="576"/>
      <c r="D45" s="144">
        <f>SUM(D46:D48)</f>
        <v>0</v>
      </c>
      <c r="E45" s="144">
        <f>SUM(E46:E48)</f>
        <v>0</v>
      </c>
      <c r="F45" s="109"/>
    </row>
    <row r="46" spans="1:6" s="116" customFormat="1" ht="92.25" customHeight="1">
      <c r="A46" s="582"/>
      <c r="B46" s="119" t="s">
        <v>150</v>
      </c>
      <c r="C46" s="118" t="s">
        <v>149</v>
      </c>
      <c r="D46" s="357">
        <v>0</v>
      </c>
      <c r="E46" s="357">
        <v>0</v>
      </c>
      <c r="F46" s="115"/>
    </row>
    <row r="47" spans="1:6" ht="60" customHeight="1">
      <c r="A47" s="583"/>
      <c r="B47" s="48">
        <v>6300</v>
      </c>
      <c r="C47" s="118" t="s">
        <v>148</v>
      </c>
      <c r="D47" s="357">
        <v>0</v>
      </c>
      <c r="E47" s="357">
        <v>0</v>
      </c>
      <c r="F47" s="115"/>
    </row>
    <row r="48" spans="1:6" ht="49.5" customHeight="1">
      <c r="A48" s="584"/>
      <c r="B48" s="48">
        <v>2130</v>
      </c>
      <c r="C48" s="118" t="s">
        <v>142</v>
      </c>
      <c r="D48" s="357">
        <v>0</v>
      </c>
      <c r="E48" s="357">
        <v>0</v>
      </c>
      <c r="F48" s="115"/>
    </row>
    <row r="49" spans="1:6" s="116" customFormat="1" ht="24.75" customHeight="1">
      <c r="A49" s="117" t="s">
        <v>147</v>
      </c>
      <c r="B49" s="576" t="s">
        <v>146</v>
      </c>
      <c r="C49" s="576"/>
      <c r="D49" s="144">
        <f>D50</f>
        <v>3724000</v>
      </c>
      <c r="E49" s="144">
        <f>E50</f>
        <v>3724000</v>
      </c>
      <c r="F49" s="109"/>
    </row>
    <row r="50" spans="1:6" ht="61.5" customHeight="1">
      <c r="A50" s="113"/>
      <c r="B50" s="48">
        <v>2110</v>
      </c>
      <c r="C50" s="118" t="s">
        <v>136</v>
      </c>
      <c r="D50" s="357">
        <v>3724000</v>
      </c>
      <c r="E50" s="357">
        <v>3724000</v>
      </c>
      <c r="F50" s="115"/>
    </row>
    <row r="51" spans="1:6" s="116" customFormat="1" ht="26.25" customHeight="1">
      <c r="A51" s="117" t="s">
        <v>145</v>
      </c>
      <c r="B51" s="576" t="s">
        <v>14</v>
      </c>
      <c r="C51" s="576"/>
      <c r="D51" s="144">
        <f>D52</f>
        <v>1871472</v>
      </c>
      <c r="E51" s="144">
        <f>E52</f>
        <v>1871472</v>
      </c>
      <c r="F51" s="109"/>
    </row>
    <row r="52" spans="1:6" ht="60.75" customHeight="1">
      <c r="A52" s="113"/>
      <c r="B52" s="48">
        <v>2320</v>
      </c>
      <c r="C52" s="111" t="s">
        <v>135</v>
      </c>
      <c r="D52" s="357">
        <v>1871472</v>
      </c>
      <c r="E52" s="357">
        <v>1871472</v>
      </c>
      <c r="F52" s="115"/>
    </row>
    <row r="53" spans="1:6" s="116" customFormat="1" ht="22.5" customHeight="1">
      <c r="A53" s="117" t="s">
        <v>144</v>
      </c>
      <c r="B53" s="576" t="s">
        <v>143</v>
      </c>
      <c r="C53" s="576"/>
      <c r="D53" s="144">
        <f>D54</f>
        <v>284000</v>
      </c>
      <c r="E53" s="144">
        <f>E54</f>
        <v>284000</v>
      </c>
      <c r="F53" s="109"/>
    </row>
    <row r="54" spans="1:6" ht="42.75" customHeight="1">
      <c r="A54" s="113"/>
      <c r="B54" s="48">
        <v>2130</v>
      </c>
      <c r="C54" s="118" t="s">
        <v>142</v>
      </c>
      <c r="D54" s="357">
        <v>284000</v>
      </c>
      <c r="E54" s="357">
        <v>284000</v>
      </c>
      <c r="F54" s="358"/>
    </row>
    <row r="55" spans="1:6" s="116" customFormat="1" ht="26.25" customHeight="1">
      <c r="A55" s="117" t="s">
        <v>141</v>
      </c>
      <c r="B55" s="576" t="s">
        <v>140</v>
      </c>
      <c r="C55" s="576"/>
      <c r="D55" s="144">
        <f>D56</f>
        <v>360406</v>
      </c>
      <c r="E55" s="144">
        <f>E56</f>
        <v>360406</v>
      </c>
      <c r="F55" s="109"/>
    </row>
    <row r="56" spans="1:6" ht="60.75" customHeight="1">
      <c r="A56" s="113"/>
      <c r="B56" s="48">
        <v>2320</v>
      </c>
      <c r="C56" s="111" t="s">
        <v>135</v>
      </c>
      <c r="D56" s="357">
        <v>360406</v>
      </c>
      <c r="E56" s="357">
        <v>360406</v>
      </c>
      <c r="F56" s="115"/>
    </row>
    <row r="57" spans="1:6" s="116" customFormat="1" ht="26.25" customHeight="1">
      <c r="A57" s="117" t="s">
        <v>139</v>
      </c>
      <c r="B57" s="576" t="s">
        <v>138</v>
      </c>
      <c r="C57" s="576"/>
      <c r="D57" s="144">
        <f>D58</f>
        <v>12000</v>
      </c>
      <c r="E57" s="144">
        <f>E58</f>
        <v>12000</v>
      </c>
      <c r="F57" s="109"/>
    </row>
    <row r="58" spans="1:6" ht="68.25" customHeight="1">
      <c r="A58" s="113"/>
      <c r="B58" s="48">
        <v>2110</v>
      </c>
      <c r="C58" s="118" t="s">
        <v>136</v>
      </c>
      <c r="D58" s="357">
        <v>12000</v>
      </c>
      <c r="E58" s="357">
        <v>12000</v>
      </c>
      <c r="F58" s="115"/>
    </row>
    <row r="59" spans="1:6" s="116" customFormat="1" ht="31.5" customHeight="1">
      <c r="A59" s="117" t="s">
        <v>137</v>
      </c>
      <c r="B59" s="576" t="s">
        <v>32</v>
      </c>
      <c r="C59" s="576"/>
      <c r="D59" s="144">
        <f>SUM(D60:D61)</f>
        <v>265000</v>
      </c>
      <c r="E59" s="144">
        <f>SUM(E60:E61)</f>
        <v>265000</v>
      </c>
      <c r="F59" s="109"/>
    </row>
    <row r="60" spans="1:6" ht="58.5" customHeight="1">
      <c r="A60" s="113"/>
      <c r="B60" s="48">
        <v>2110</v>
      </c>
      <c r="C60" s="118" t="s">
        <v>136</v>
      </c>
      <c r="D60" s="357">
        <v>222000</v>
      </c>
      <c r="E60" s="357">
        <v>222000</v>
      </c>
      <c r="F60" s="115"/>
    </row>
    <row r="61" spans="1:6" ht="60" customHeight="1">
      <c r="A61" s="113"/>
      <c r="B61" s="48">
        <v>2320</v>
      </c>
      <c r="C61" s="111" t="s">
        <v>135</v>
      </c>
      <c r="D61" s="357">
        <v>43000</v>
      </c>
      <c r="E61" s="357">
        <v>43000</v>
      </c>
      <c r="F61" s="115"/>
    </row>
    <row r="62" spans="1:6" s="116" customFormat="1" ht="26.25" customHeight="1">
      <c r="A62" s="117" t="s">
        <v>134</v>
      </c>
      <c r="B62" s="576" t="s">
        <v>34</v>
      </c>
      <c r="C62" s="576"/>
      <c r="D62" s="144">
        <f>D63</f>
        <v>539600</v>
      </c>
      <c r="E62" s="144">
        <f>E63</f>
        <v>539600</v>
      </c>
      <c r="F62" s="109"/>
    </row>
    <row r="63" spans="1:6" ht="73.5" customHeight="1">
      <c r="A63" s="113"/>
      <c r="B63" s="48">
        <v>2690</v>
      </c>
      <c r="C63" s="111" t="s">
        <v>133</v>
      </c>
      <c r="D63" s="357">
        <v>539600</v>
      </c>
      <c r="E63" s="357">
        <v>539600</v>
      </c>
      <c r="F63" s="115"/>
    </row>
    <row r="64" spans="1:6" s="116" customFormat="1" ht="24" customHeight="1">
      <c r="A64" s="117" t="s">
        <v>132</v>
      </c>
      <c r="B64" s="576" t="s">
        <v>131</v>
      </c>
      <c r="C64" s="576"/>
      <c r="D64" s="144">
        <f>SUM(D65:D66)</f>
        <v>982625</v>
      </c>
      <c r="E64" s="144">
        <f>SUM(E65:E66)</f>
        <v>982625</v>
      </c>
      <c r="F64" s="109"/>
    </row>
    <row r="65" spans="1:6" ht="68.25" customHeight="1">
      <c r="A65" s="579"/>
      <c r="B65" s="48">
        <v>2007</v>
      </c>
      <c r="C65" s="359" t="s">
        <v>149</v>
      </c>
      <c r="D65" s="357">
        <v>932850</v>
      </c>
      <c r="E65" s="357">
        <v>932850</v>
      </c>
      <c r="F65" s="115"/>
    </row>
    <row r="66" spans="1:6" ht="66" customHeight="1">
      <c r="A66" s="580"/>
      <c r="B66" s="48">
        <v>2009</v>
      </c>
      <c r="C66" s="359" t="s">
        <v>149</v>
      </c>
      <c r="D66" s="357">
        <v>49775</v>
      </c>
      <c r="E66" s="357">
        <v>49775</v>
      </c>
      <c r="F66" s="115"/>
    </row>
    <row r="67" spans="1:6" s="87" customFormat="1" ht="36" customHeight="1">
      <c r="A67" s="585" t="s">
        <v>39</v>
      </c>
      <c r="B67" s="586"/>
      <c r="C67" s="587"/>
      <c r="D67" s="340">
        <f>D9+D11+D13+D17+D19+D21+D23+D25+D27+D29+D32+D34+D37+D39+D41+D43+D45+D49+D51+D53+D55+D57+D59+D62+D64</f>
        <v>89519374</v>
      </c>
      <c r="E67" s="340">
        <f>E9+E11+E13+E17+E19+E21+E23+E25+E27+E29+E32+E34+E37+E39+E41+E43+E45+E49+E51+E53+E55+E57+E59+E62+E64</f>
        <v>89519374</v>
      </c>
      <c r="F67" s="360"/>
    </row>
    <row r="68" spans="4:5" ht="15">
      <c r="D68" s="39"/>
      <c r="E68" s="39"/>
    </row>
    <row r="69" spans="1:9" s="6" customFormat="1" ht="39.75" customHeight="1">
      <c r="A69" s="462" t="s">
        <v>522</v>
      </c>
      <c r="B69" s="462"/>
      <c r="C69" s="462"/>
      <c r="D69" s="462"/>
      <c r="E69" s="462"/>
      <c r="F69" s="462"/>
      <c r="G69" s="281"/>
      <c r="H69" s="281"/>
      <c r="I69" s="281"/>
    </row>
    <row r="70" spans="1:5" s="6" customFormat="1" ht="12.75" customHeight="1">
      <c r="A70" s="173"/>
      <c r="B70" s="174"/>
      <c r="C70" s="175"/>
      <c r="D70" s="176"/>
      <c r="E70" s="176"/>
    </row>
    <row r="71" spans="1:5" s="6" customFormat="1" ht="13.5" customHeight="1">
      <c r="A71" s="463" t="s">
        <v>541</v>
      </c>
      <c r="B71" s="463"/>
      <c r="C71" s="463"/>
      <c r="D71" s="176"/>
      <c r="E71" s="176"/>
    </row>
    <row r="72" spans="1:5" s="6" customFormat="1" ht="12.75" customHeight="1">
      <c r="A72" s="173"/>
      <c r="B72" s="178" t="s">
        <v>272</v>
      </c>
      <c r="C72" s="178"/>
      <c r="D72" s="177"/>
      <c r="E72" s="177"/>
    </row>
  </sheetData>
  <sheetProtection/>
  <mergeCells count="43">
    <mergeCell ref="A1:F1"/>
    <mergeCell ref="A2:F2"/>
    <mergeCell ref="A3:F3"/>
    <mergeCell ref="A71:C71"/>
    <mergeCell ref="A69:F69"/>
    <mergeCell ref="A14:A16"/>
    <mergeCell ref="A46:A48"/>
    <mergeCell ref="A65:A66"/>
    <mergeCell ref="A67:C67"/>
    <mergeCell ref="B62:C62"/>
    <mergeCell ref="B64:C64"/>
    <mergeCell ref="B55:C55"/>
    <mergeCell ref="B57:C57"/>
    <mergeCell ref="B59:C59"/>
    <mergeCell ref="B49:C49"/>
    <mergeCell ref="B51:C51"/>
    <mergeCell ref="B53:C53"/>
    <mergeCell ref="B45:C45"/>
    <mergeCell ref="B43:C43"/>
    <mergeCell ref="B37:C37"/>
    <mergeCell ref="B39:C39"/>
    <mergeCell ref="B41:C41"/>
    <mergeCell ref="B32:C32"/>
    <mergeCell ref="B34:C34"/>
    <mergeCell ref="A35:A36"/>
    <mergeCell ref="B27:C27"/>
    <mergeCell ref="B29:C29"/>
    <mergeCell ref="A30:A31"/>
    <mergeCell ref="B11:C11"/>
    <mergeCell ref="D7:D8"/>
    <mergeCell ref="B21:C21"/>
    <mergeCell ref="B23:C23"/>
    <mergeCell ref="B25:C25"/>
    <mergeCell ref="B13:C13"/>
    <mergeCell ref="B17:C17"/>
    <mergeCell ref="A5:F5"/>
    <mergeCell ref="F7:F8"/>
    <mergeCell ref="B19:C19"/>
    <mergeCell ref="E7:E8"/>
    <mergeCell ref="B9:C9"/>
    <mergeCell ref="A7:A8"/>
    <mergeCell ref="B7:B8"/>
    <mergeCell ref="C7:C8"/>
  </mergeCells>
  <printOptions horizontalCentered="1"/>
  <pageMargins left="0.7086614173228347" right="0.5905511811023623" top="0.87" bottom="0.7480314960629921" header="0.4724409448818898" footer="0.31496062992125984"/>
  <pageSetup fitToHeight="6"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P4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51" sqref="E51"/>
    </sheetView>
  </sheetViews>
  <sheetFormatPr defaultColWidth="9.140625" defaultRowHeight="15"/>
  <cols>
    <col min="1" max="1" width="8.8515625" style="149" customWidth="1"/>
    <col min="2" max="2" width="8.00390625" style="149" customWidth="1"/>
    <col min="3" max="3" width="40.57421875" style="129" customWidth="1"/>
    <col min="4" max="11" width="15.7109375" style="22" customWidth="1"/>
    <col min="12" max="12" width="13.8515625" style="22" customWidth="1"/>
    <col min="13" max="16384" width="9.140625" style="128" customWidth="1"/>
  </cols>
  <sheetData>
    <row r="1" spans="1:12" s="1" customFormat="1" ht="21.75" customHeight="1">
      <c r="A1" s="475" t="s">
        <v>483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s="3" customFormat="1" ht="21.75" customHeight="1">
      <c r="A2" s="475" t="s">
        <v>418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s="397" customFormat="1" ht="21.75" customHeight="1">
      <c r="A3" s="476" t="s">
        <v>397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6" ht="15">
      <c r="A4" s="127"/>
      <c r="B4" s="127"/>
      <c r="C4" s="34"/>
      <c r="D4" s="127"/>
      <c r="E4" s="127"/>
      <c r="F4" s="127"/>
      <c r="G4" s="127"/>
      <c r="H4" s="127"/>
      <c r="I4" s="127"/>
      <c r="J4" s="127"/>
      <c r="K4" s="127"/>
      <c r="L4" s="127"/>
      <c r="M4" s="143"/>
      <c r="N4" s="143"/>
      <c r="O4" s="143"/>
      <c r="P4" s="143"/>
    </row>
    <row r="5" spans="1:16" ht="30" customHeight="1">
      <c r="A5" s="574" t="s">
        <v>317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142"/>
      <c r="N5" s="142"/>
      <c r="O5" s="142"/>
      <c r="P5" s="142"/>
    </row>
    <row r="6" spans="1:3" ht="15">
      <c r="A6" s="597"/>
      <c r="B6" s="597"/>
      <c r="C6" s="597"/>
    </row>
    <row r="7" spans="1:12" ht="40.5" customHeight="1">
      <c r="A7" s="589" t="s">
        <v>211</v>
      </c>
      <c r="B7" s="590" t="s">
        <v>210</v>
      </c>
      <c r="C7" s="589" t="s">
        <v>209</v>
      </c>
      <c r="D7" s="591" t="s">
        <v>484</v>
      </c>
      <c r="E7" s="592"/>
      <c r="F7" s="592"/>
      <c r="G7" s="593"/>
      <c r="H7" s="600" t="s">
        <v>485</v>
      </c>
      <c r="I7" s="600"/>
      <c r="J7" s="600"/>
      <c r="K7" s="461"/>
      <c r="L7" s="598" t="s">
        <v>268</v>
      </c>
    </row>
    <row r="8" spans="1:12" ht="72.75" customHeight="1">
      <c r="A8" s="589"/>
      <c r="B8" s="590"/>
      <c r="C8" s="589"/>
      <c r="D8" s="352" t="s">
        <v>371</v>
      </c>
      <c r="E8" s="352" t="s">
        <v>48</v>
      </c>
      <c r="F8" s="352" t="s">
        <v>208</v>
      </c>
      <c r="G8" s="352" t="s">
        <v>539</v>
      </c>
      <c r="H8" s="352" t="s">
        <v>371</v>
      </c>
      <c r="I8" s="352" t="s">
        <v>48</v>
      </c>
      <c r="J8" s="352" t="s">
        <v>208</v>
      </c>
      <c r="K8" s="352" t="s">
        <v>539</v>
      </c>
      <c r="L8" s="599"/>
    </row>
    <row r="9" spans="1:12" s="139" customFormat="1" ht="14.25" customHeight="1">
      <c r="A9" s="141">
        <v>1</v>
      </c>
      <c r="B9" s="141">
        <v>2</v>
      </c>
      <c r="C9" s="141">
        <v>4</v>
      </c>
      <c r="D9" s="140">
        <v>5</v>
      </c>
      <c r="E9" s="140">
        <v>6</v>
      </c>
      <c r="F9" s="140">
        <v>7</v>
      </c>
      <c r="G9" s="140"/>
      <c r="H9" s="140">
        <v>8</v>
      </c>
      <c r="I9" s="140">
        <v>9</v>
      </c>
      <c r="J9" s="140">
        <v>10</v>
      </c>
      <c r="K9" s="140"/>
      <c r="L9" s="354">
        <v>11</v>
      </c>
    </row>
    <row r="10" spans="1:12" ht="20.25" customHeight="1">
      <c r="A10" s="23">
        <v>758</v>
      </c>
      <c r="B10" s="23"/>
      <c r="C10" s="136" t="s">
        <v>207</v>
      </c>
      <c r="D10" s="24">
        <f aca="true" t="shared" si="0" ref="D10:K11">D11</f>
        <v>0</v>
      </c>
      <c r="E10" s="24">
        <f t="shared" si="0"/>
        <v>0</v>
      </c>
      <c r="F10" s="24">
        <f t="shared" si="0"/>
        <v>1061127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1061127</v>
      </c>
      <c r="K10" s="24">
        <f t="shared" si="0"/>
        <v>0</v>
      </c>
      <c r="L10" s="24"/>
    </row>
    <row r="11" spans="1:12" ht="24" customHeight="1">
      <c r="A11" s="131"/>
      <c r="B11" s="134">
        <v>75818</v>
      </c>
      <c r="C11" s="133" t="s">
        <v>206</v>
      </c>
      <c r="D11" s="135">
        <f t="shared" si="0"/>
        <v>0</v>
      </c>
      <c r="E11" s="135">
        <f t="shared" si="0"/>
        <v>0</v>
      </c>
      <c r="F11" s="135">
        <f t="shared" si="0"/>
        <v>1061127</v>
      </c>
      <c r="G11" s="135">
        <v>0</v>
      </c>
      <c r="H11" s="135">
        <f t="shared" si="0"/>
        <v>0</v>
      </c>
      <c r="I11" s="135">
        <f t="shared" si="0"/>
        <v>0</v>
      </c>
      <c r="J11" s="135">
        <f t="shared" si="0"/>
        <v>1061127</v>
      </c>
      <c r="K11" s="135">
        <f t="shared" si="0"/>
        <v>0</v>
      </c>
      <c r="L11" s="333"/>
    </row>
    <row r="12" spans="1:12" ht="21" customHeight="1">
      <c r="A12" s="33"/>
      <c r="B12" s="33" t="s">
        <v>5</v>
      </c>
      <c r="C12" s="103" t="s">
        <v>205</v>
      </c>
      <c r="D12" s="16">
        <f aca="true" t="shared" si="1" ref="D12:I12">D13+D14</f>
        <v>0</v>
      </c>
      <c r="E12" s="16">
        <f t="shared" si="1"/>
        <v>0</v>
      </c>
      <c r="F12" s="16">
        <v>1061127</v>
      </c>
      <c r="G12" s="16">
        <v>0</v>
      </c>
      <c r="H12" s="16">
        <f t="shared" si="1"/>
        <v>0</v>
      </c>
      <c r="I12" s="16">
        <f t="shared" si="1"/>
        <v>0</v>
      </c>
      <c r="J12" s="16">
        <v>1061127</v>
      </c>
      <c r="K12" s="16">
        <f>K13+K14</f>
        <v>0</v>
      </c>
      <c r="L12" s="333"/>
    </row>
    <row r="13" spans="1:12" ht="23.25" customHeight="1">
      <c r="A13" s="33"/>
      <c r="B13" s="33"/>
      <c r="C13" s="138" t="s">
        <v>204</v>
      </c>
      <c r="D13" s="51">
        <v>0</v>
      </c>
      <c r="E13" s="51">
        <v>0</v>
      </c>
      <c r="F13" s="51">
        <v>106127</v>
      </c>
      <c r="G13" s="51">
        <v>0</v>
      </c>
      <c r="H13" s="51">
        <v>0</v>
      </c>
      <c r="I13" s="51">
        <v>0</v>
      </c>
      <c r="J13" s="51">
        <v>106127</v>
      </c>
      <c r="K13" s="51">
        <v>0</v>
      </c>
      <c r="L13" s="333"/>
    </row>
    <row r="14" spans="1:12" ht="21.75" customHeight="1">
      <c r="A14" s="33"/>
      <c r="B14" s="33" t="s">
        <v>5</v>
      </c>
      <c r="C14" s="138" t="s">
        <v>203</v>
      </c>
      <c r="D14" s="51">
        <f>D15+D16+D17</f>
        <v>0</v>
      </c>
      <c r="E14" s="51">
        <f>E15+E16+E17</f>
        <v>0</v>
      </c>
      <c r="F14" s="51">
        <f>F15+F16+F17</f>
        <v>955000</v>
      </c>
      <c r="G14" s="51">
        <v>0</v>
      </c>
      <c r="H14" s="51">
        <f>H15+H16+H17</f>
        <v>0</v>
      </c>
      <c r="I14" s="51">
        <f>I15+I16+I17</f>
        <v>0</v>
      </c>
      <c r="J14" s="51">
        <f>J15+J16+J17</f>
        <v>955000</v>
      </c>
      <c r="K14" s="51">
        <v>0</v>
      </c>
      <c r="L14" s="333"/>
    </row>
    <row r="15" spans="1:12" ht="18.75" customHeight="1">
      <c r="A15" s="33"/>
      <c r="B15" s="33"/>
      <c r="C15" s="112" t="s">
        <v>202</v>
      </c>
      <c r="D15" s="51">
        <v>0</v>
      </c>
      <c r="E15" s="51">
        <v>0</v>
      </c>
      <c r="F15" s="51">
        <v>770000</v>
      </c>
      <c r="G15" s="51">
        <v>0</v>
      </c>
      <c r="H15" s="51">
        <v>0</v>
      </c>
      <c r="I15" s="51">
        <v>0</v>
      </c>
      <c r="J15" s="51">
        <v>770000</v>
      </c>
      <c r="K15" s="51">
        <v>0</v>
      </c>
      <c r="L15" s="355"/>
    </row>
    <row r="16" spans="1:12" ht="21" customHeight="1">
      <c r="A16" s="33"/>
      <c r="B16" s="33"/>
      <c r="C16" s="112" t="s">
        <v>201</v>
      </c>
      <c r="D16" s="51">
        <v>0</v>
      </c>
      <c r="E16" s="51">
        <v>0</v>
      </c>
      <c r="F16" s="51">
        <v>185000</v>
      </c>
      <c r="G16" s="51">
        <v>0</v>
      </c>
      <c r="H16" s="51">
        <v>0</v>
      </c>
      <c r="I16" s="51">
        <v>0</v>
      </c>
      <c r="J16" s="51">
        <v>185000</v>
      </c>
      <c r="K16" s="51">
        <v>0</v>
      </c>
      <c r="L16" s="355"/>
    </row>
    <row r="17" spans="1:12" ht="22.5" customHeight="1">
      <c r="A17" s="33"/>
      <c r="B17" s="33"/>
      <c r="C17" s="112" t="s">
        <v>200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355"/>
    </row>
    <row r="18" spans="1:12" ht="19.5" customHeight="1">
      <c r="A18" s="23">
        <v>801</v>
      </c>
      <c r="B18" s="23"/>
      <c r="C18" s="136" t="s">
        <v>199</v>
      </c>
      <c r="D18" s="24">
        <f aca="true" t="shared" si="2" ref="D18:J18">D19+D20+D21+D22+D23+D24+D25+D26+D27</f>
        <v>780440</v>
      </c>
      <c r="E18" s="24">
        <f t="shared" si="2"/>
        <v>0</v>
      </c>
      <c r="F18" s="24">
        <f t="shared" si="2"/>
        <v>216470</v>
      </c>
      <c r="G18" s="24">
        <f t="shared" si="2"/>
        <v>0</v>
      </c>
      <c r="H18" s="24">
        <f t="shared" si="2"/>
        <v>780440</v>
      </c>
      <c r="I18" s="24">
        <f t="shared" si="2"/>
        <v>0</v>
      </c>
      <c r="J18" s="24">
        <f t="shared" si="2"/>
        <v>216470</v>
      </c>
      <c r="K18" s="24">
        <f>K19+K20+K21+K22+K23+K24+K25+K26+K27</f>
        <v>0</v>
      </c>
      <c r="L18" s="24"/>
    </row>
    <row r="19" spans="1:12" ht="19.5" customHeight="1">
      <c r="A19" s="131"/>
      <c r="B19" s="134">
        <v>80102</v>
      </c>
      <c r="C19" s="133" t="s">
        <v>198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355"/>
    </row>
    <row r="20" spans="1:12" ht="19.5" customHeight="1">
      <c r="A20" s="14"/>
      <c r="B20" s="134">
        <v>80110</v>
      </c>
      <c r="C20" s="133" t="s">
        <v>197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355"/>
    </row>
    <row r="21" spans="1:12" ht="19.5" customHeight="1">
      <c r="A21" s="14"/>
      <c r="B21" s="134">
        <v>80111</v>
      </c>
      <c r="C21" s="133" t="s">
        <v>196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355"/>
    </row>
    <row r="22" spans="1:12" ht="19.5" customHeight="1">
      <c r="A22" s="14"/>
      <c r="B22" s="134">
        <v>80120</v>
      </c>
      <c r="C22" s="133" t="s">
        <v>195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355"/>
    </row>
    <row r="23" spans="1:12" ht="19.5" customHeight="1">
      <c r="A23" s="14"/>
      <c r="B23" s="134">
        <v>80130</v>
      </c>
      <c r="C23" s="133" t="s">
        <v>194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355"/>
    </row>
    <row r="24" spans="1:12" ht="19.5" customHeight="1">
      <c r="A24" s="14"/>
      <c r="B24" s="134">
        <v>80134</v>
      </c>
      <c r="C24" s="133" t="s">
        <v>193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355"/>
    </row>
    <row r="25" spans="1:12" ht="44.25" customHeight="1">
      <c r="A25" s="131"/>
      <c r="B25" s="134">
        <v>80140</v>
      </c>
      <c r="C25" s="133" t="s">
        <v>372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355"/>
    </row>
    <row r="26" spans="1:12" ht="19.5" customHeight="1">
      <c r="A26" s="131"/>
      <c r="B26" s="134">
        <v>80146</v>
      </c>
      <c r="C26" s="133" t="s">
        <v>186</v>
      </c>
      <c r="D26" s="51">
        <v>0</v>
      </c>
      <c r="E26" s="51">
        <v>0</v>
      </c>
      <c r="F26" s="51">
        <v>216470</v>
      </c>
      <c r="G26" s="51">
        <v>0</v>
      </c>
      <c r="H26" s="51">
        <v>0</v>
      </c>
      <c r="I26" s="51">
        <v>0</v>
      </c>
      <c r="J26" s="51">
        <v>216470</v>
      </c>
      <c r="K26" s="51">
        <v>0</v>
      </c>
      <c r="L26" s="355"/>
    </row>
    <row r="27" spans="1:12" ht="19.5" customHeight="1">
      <c r="A27" s="131"/>
      <c r="B27" s="134">
        <v>80195</v>
      </c>
      <c r="C27" s="133" t="s">
        <v>184</v>
      </c>
      <c r="D27" s="16">
        <v>780440</v>
      </c>
      <c r="E27" s="16">
        <v>0</v>
      </c>
      <c r="F27" s="16">
        <v>0</v>
      </c>
      <c r="G27" s="16">
        <v>0</v>
      </c>
      <c r="H27" s="16">
        <v>780440</v>
      </c>
      <c r="I27" s="16">
        <v>0</v>
      </c>
      <c r="J27" s="16">
        <v>0</v>
      </c>
      <c r="K27" s="16">
        <v>0</v>
      </c>
      <c r="L27" s="355"/>
    </row>
    <row r="28" spans="1:12" ht="24" customHeight="1">
      <c r="A28" s="23">
        <v>852</v>
      </c>
      <c r="B28" s="23"/>
      <c r="C28" s="136" t="s">
        <v>192</v>
      </c>
      <c r="D28" s="24">
        <f aca="true" t="shared" si="3" ref="D28:K28">SUM(D29+D30+D31)</f>
        <v>5600</v>
      </c>
      <c r="E28" s="24">
        <f t="shared" si="3"/>
        <v>0</v>
      </c>
      <c r="F28" s="24">
        <f t="shared" si="3"/>
        <v>5600</v>
      </c>
      <c r="G28" s="24">
        <f t="shared" si="3"/>
        <v>0</v>
      </c>
      <c r="H28" s="24">
        <f t="shared" si="3"/>
        <v>5600</v>
      </c>
      <c r="I28" s="24">
        <f t="shared" si="3"/>
        <v>0</v>
      </c>
      <c r="J28" s="24">
        <f t="shared" si="3"/>
        <v>5600</v>
      </c>
      <c r="K28" s="24">
        <f t="shared" si="3"/>
        <v>0</v>
      </c>
      <c r="L28" s="24"/>
    </row>
    <row r="29" spans="1:12" ht="19.5" customHeight="1">
      <c r="A29" s="131"/>
      <c r="B29" s="134">
        <v>85201</v>
      </c>
      <c r="C29" s="133" t="s">
        <v>191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355"/>
    </row>
    <row r="30" spans="1:12" ht="19.5" customHeight="1">
      <c r="A30" s="131"/>
      <c r="B30" s="134">
        <v>85233</v>
      </c>
      <c r="C30" s="133" t="s">
        <v>186</v>
      </c>
      <c r="D30" s="51">
        <v>0</v>
      </c>
      <c r="E30" s="51">
        <v>0</v>
      </c>
      <c r="F30" s="51">
        <v>5600</v>
      </c>
      <c r="G30" s="51">
        <v>0</v>
      </c>
      <c r="H30" s="51">
        <v>0</v>
      </c>
      <c r="I30" s="51">
        <v>0</v>
      </c>
      <c r="J30" s="51">
        <v>5600</v>
      </c>
      <c r="K30" s="51">
        <v>0</v>
      </c>
      <c r="L30" s="355"/>
    </row>
    <row r="31" spans="1:12" ht="19.5" customHeight="1">
      <c r="A31" s="131"/>
      <c r="B31" s="134">
        <v>85295</v>
      </c>
      <c r="C31" s="133" t="s">
        <v>184</v>
      </c>
      <c r="D31" s="51">
        <v>5600</v>
      </c>
      <c r="E31" s="51">
        <v>0</v>
      </c>
      <c r="F31" s="51">
        <v>0</v>
      </c>
      <c r="G31" s="51">
        <v>0</v>
      </c>
      <c r="H31" s="51">
        <v>5600</v>
      </c>
      <c r="I31" s="51">
        <v>0</v>
      </c>
      <c r="J31" s="51">
        <v>0</v>
      </c>
      <c r="K31" s="51">
        <v>0</v>
      </c>
      <c r="L31" s="355"/>
    </row>
    <row r="32" spans="1:12" ht="31.5" customHeight="1">
      <c r="A32" s="23">
        <v>853</v>
      </c>
      <c r="B32" s="23"/>
      <c r="C32" s="136" t="s">
        <v>190</v>
      </c>
      <c r="D32" s="24">
        <f aca="true" t="shared" si="4" ref="D32:K32">D33</f>
        <v>0</v>
      </c>
      <c r="E32" s="24">
        <f t="shared" si="4"/>
        <v>0</v>
      </c>
      <c r="F32" s="24">
        <f t="shared" si="4"/>
        <v>0</v>
      </c>
      <c r="G32" s="24">
        <f t="shared" si="4"/>
        <v>182904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182904</v>
      </c>
      <c r="L32" s="24"/>
    </row>
    <row r="33" spans="1:12" ht="19.5" customHeight="1">
      <c r="A33" s="134"/>
      <c r="B33" s="134">
        <v>85395</v>
      </c>
      <c r="C33" s="133" t="s">
        <v>184</v>
      </c>
      <c r="D33" s="51">
        <v>0</v>
      </c>
      <c r="E33" s="51">
        <v>0</v>
      </c>
      <c r="F33" s="150">
        <v>0</v>
      </c>
      <c r="G33" s="150">
        <v>182904</v>
      </c>
      <c r="H33" s="51">
        <v>0</v>
      </c>
      <c r="I33" s="51">
        <v>0</v>
      </c>
      <c r="J33" s="150">
        <v>0</v>
      </c>
      <c r="K33" s="150">
        <v>182904</v>
      </c>
      <c r="L33" s="150"/>
    </row>
    <row r="34" spans="1:12" ht="29.25" customHeight="1">
      <c r="A34" s="23">
        <v>854</v>
      </c>
      <c r="B34" s="23"/>
      <c r="C34" s="136" t="s">
        <v>189</v>
      </c>
      <c r="D34" s="24">
        <f aca="true" t="shared" si="5" ref="D34:K34">D35+D36+D37+D38+D39</f>
        <v>52470</v>
      </c>
      <c r="E34" s="24">
        <f t="shared" si="5"/>
        <v>0</v>
      </c>
      <c r="F34" s="24">
        <f t="shared" si="5"/>
        <v>15470</v>
      </c>
      <c r="G34" s="24">
        <f t="shared" si="5"/>
        <v>0</v>
      </c>
      <c r="H34" s="24">
        <f t="shared" si="5"/>
        <v>52470</v>
      </c>
      <c r="I34" s="24">
        <f t="shared" si="5"/>
        <v>0</v>
      </c>
      <c r="J34" s="24">
        <f t="shared" si="5"/>
        <v>15470</v>
      </c>
      <c r="K34" s="24">
        <f t="shared" si="5"/>
        <v>0</v>
      </c>
      <c r="L34" s="24"/>
    </row>
    <row r="35" spans="1:12" ht="21" customHeight="1">
      <c r="A35" s="134"/>
      <c r="B35" s="134">
        <v>85401</v>
      </c>
      <c r="C35" s="133" t="s">
        <v>188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/>
    </row>
    <row r="36" spans="1:12" ht="35.25" customHeight="1">
      <c r="A36" s="134"/>
      <c r="B36" s="134">
        <v>85406</v>
      </c>
      <c r="C36" s="133" t="s">
        <v>419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51"/>
    </row>
    <row r="37" spans="1:12" ht="19.5" customHeight="1">
      <c r="A37" s="134"/>
      <c r="B37" s="134">
        <v>85410</v>
      </c>
      <c r="C37" s="133" t="s">
        <v>187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51"/>
    </row>
    <row r="38" spans="1:12" ht="19.5" customHeight="1">
      <c r="A38" s="134"/>
      <c r="B38" s="134">
        <v>85446</v>
      </c>
      <c r="C38" s="133" t="s">
        <v>186</v>
      </c>
      <c r="D38" s="132">
        <v>0</v>
      </c>
      <c r="E38" s="132">
        <v>0</v>
      </c>
      <c r="F38" s="132">
        <v>15470</v>
      </c>
      <c r="G38" s="132">
        <v>0</v>
      </c>
      <c r="H38" s="132">
        <v>0</v>
      </c>
      <c r="I38" s="132">
        <v>0</v>
      </c>
      <c r="J38" s="132">
        <v>15470</v>
      </c>
      <c r="K38" s="132">
        <v>0</v>
      </c>
      <c r="L38" s="51"/>
    </row>
    <row r="39" spans="1:12" ht="19.5" customHeight="1">
      <c r="A39" s="134"/>
      <c r="B39" s="134">
        <v>85495</v>
      </c>
      <c r="C39" s="133" t="s">
        <v>184</v>
      </c>
      <c r="D39" s="132">
        <v>52470</v>
      </c>
      <c r="E39" s="132">
        <v>0</v>
      </c>
      <c r="F39" s="132">
        <v>0</v>
      </c>
      <c r="G39" s="132">
        <v>0</v>
      </c>
      <c r="H39" s="132">
        <v>52470</v>
      </c>
      <c r="I39" s="132">
        <v>0</v>
      </c>
      <c r="J39" s="132">
        <v>0</v>
      </c>
      <c r="K39" s="132">
        <v>0</v>
      </c>
      <c r="L39" s="51"/>
    </row>
    <row r="40" spans="1:12" ht="33.75" customHeight="1">
      <c r="A40" s="23">
        <v>921</v>
      </c>
      <c r="B40" s="23"/>
      <c r="C40" s="136" t="s">
        <v>185</v>
      </c>
      <c r="D40" s="24">
        <f aca="true" t="shared" si="6" ref="D40:K40">SUM(D41:D41)</f>
        <v>0</v>
      </c>
      <c r="E40" s="24">
        <f t="shared" si="6"/>
        <v>0</v>
      </c>
      <c r="F40" s="24">
        <f t="shared" si="6"/>
        <v>40000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40000</v>
      </c>
      <c r="K40" s="24">
        <f t="shared" si="6"/>
        <v>0</v>
      </c>
      <c r="L40" s="24"/>
    </row>
    <row r="41" spans="1:12" ht="19.5" customHeight="1">
      <c r="A41" s="131"/>
      <c r="B41" s="134">
        <v>92120</v>
      </c>
      <c r="C41" s="133" t="s">
        <v>540</v>
      </c>
      <c r="D41" s="132">
        <v>0</v>
      </c>
      <c r="E41" s="132">
        <v>0</v>
      </c>
      <c r="F41" s="132">
        <v>40000</v>
      </c>
      <c r="G41" s="132">
        <v>0</v>
      </c>
      <c r="H41" s="132">
        <v>0</v>
      </c>
      <c r="I41" s="132">
        <v>0</v>
      </c>
      <c r="J41" s="132">
        <v>40000</v>
      </c>
      <c r="K41" s="132">
        <v>0</v>
      </c>
      <c r="L41" s="135"/>
    </row>
    <row r="42" spans="1:12" ht="25.5" customHeight="1">
      <c r="A42" s="588" t="s">
        <v>39</v>
      </c>
      <c r="B42" s="588"/>
      <c r="C42" s="588"/>
      <c r="D42" s="28">
        <f aca="true" t="shared" si="7" ref="D42:K42">D40+D34+D32+D28+D18+D10</f>
        <v>838510</v>
      </c>
      <c r="E42" s="28">
        <f t="shared" si="7"/>
        <v>0</v>
      </c>
      <c r="F42" s="28">
        <f t="shared" si="7"/>
        <v>1338667</v>
      </c>
      <c r="G42" s="28">
        <f t="shared" si="7"/>
        <v>182904</v>
      </c>
      <c r="H42" s="28">
        <f t="shared" si="7"/>
        <v>838510</v>
      </c>
      <c r="I42" s="28">
        <f t="shared" si="7"/>
        <v>0</v>
      </c>
      <c r="J42" s="28">
        <f t="shared" si="7"/>
        <v>1338667</v>
      </c>
      <c r="K42" s="28">
        <f t="shared" si="7"/>
        <v>182904</v>
      </c>
      <c r="L42" s="28"/>
    </row>
    <row r="43" spans="1:12" s="353" customFormat="1" ht="25.5" customHeight="1">
      <c r="A43" s="601" t="s">
        <v>2</v>
      </c>
      <c r="B43" s="601"/>
      <c r="C43" s="601"/>
      <c r="D43" s="594">
        <f>SUM(D42:G42)</f>
        <v>2360081</v>
      </c>
      <c r="E43" s="595"/>
      <c r="F43" s="595"/>
      <c r="G43" s="596"/>
      <c r="H43" s="594">
        <f>SUM(H42:K42)</f>
        <v>2360081</v>
      </c>
      <c r="I43" s="595"/>
      <c r="J43" s="595"/>
      <c r="K43" s="596"/>
      <c r="L43" s="356"/>
    </row>
    <row r="44" spans="1:12" ht="8.25" customHeight="1">
      <c r="A44" s="148"/>
      <c r="B44" s="148"/>
      <c r="C44" s="128"/>
      <c r="D44" s="130"/>
      <c r="E44" s="130"/>
      <c r="F44" s="130"/>
      <c r="G44" s="130"/>
      <c r="H44" s="130"/>
      <c r="I44" s="130"/>
      <c r="J44" s="130"/>
      <c r="K44" s="130"/>
      <c r="L44" s="128"/>
    </row>
    <row r="45" spans="1:12" s="6" customFormat="1" ht="25.5" customHeight="1">
      <c r="A45" s="462" t="s">
        <v>516</v>
      </c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</row>
    <row r="46" spans="1:11" s="6" customFormat="1" ht="2.25" customHeight="1">
      <c r="A46" s="361"/>
      <c r="B46" s="361"/>
      <c r="C46" s="361"/>
      <c r="D46" s="361"/>
      <c r="E46" s="361"/>
      <c r="F46" s="361"/>
      <c r="G46" s="361"/>
      <c r="H46" s="361"/>
      <c r="I46" s="361"/>
      <c r="J46" s="361"/>
      <c r="K46" s="361"/>
    </row>
    <row r="47" spans="1:5" s="6" customFormat="1" ht="13.5" customHeight="1">
      <c r="A47" s="463" t="s">
        <v>541</v>
      </c>
      <c r="B47" s="463"/>
      <c r="C47" s="463"/>
      <c r="D47" s="176"/>
      <c r="E47" s="176"/>
    </row>
    <row r="48" spans="1:5" s="6" customFormat="1" ht="12.75" customHeight="1">
      <c r="A48" s="173"/>
      <c r="B48" s="178" t="s">
        <v>272</v>
      </c>
      <c r="C48" s="178"/>
      <c r="D48" s="177"/>
      <c r="E48" s="177"/>
    </row>
    <row r="49" spans="1:12" ht="15">
      <c r="A49" s="148"/>
      <c r="B49" s="148"/>
      <c r="C49" s="128"/>
      <c r="D49" s="130"/>
      <c r="E49" s="130"/>
      <c r="F49" s="130"/>
      <c r="G49" s="130"/>
      <c r="H49" s="130"/>
      <c r="I49" s="130"/>
      <c r="J49" s="130"/>
      <c r="K49" s="130"/>
      <c r="L49" s="128"/>
    </row>
  </sheetData>
  <sheetProtection/>
  <mergeCells count="17">
    <mergeCell ref="A6:C6"/>
    <mergeCell ref="A1:L1"/>
    <mergeCell ref="A2:L2"/>
    <mergeCell ref="A3:L3"/>
    <mergeCell ref="A45:L45"/>
    <mergeCell ref="L7:L8"/>
    <mergeCell ref="A5:L5"/>
    <mergeCell ref="H7:J7"/>
    <mergeCell ref="A43:C43"/>
    <mergeCell ref="H43:K43"/>
    <mergeCell ref="A47:C47"/>
    <mergeCell ref="A42:C42"/>
    <mergeCell ref="A7:A8"/>
    <mergeCell ref="B7:B8"/>
    <mergeCell ref="C7:C8"/>
    <mergeCell ref="D7:G7"/>
    <mergeCell ref="D43:G43"/>
  </mergeCells>
  <printOptions horizontalCentered="1"/>
  <pageMargins left="0.22" right="0.15748031496062992" top="0.984251968503937" bottom="0.4724409448818898" header="0.31496062992125984" footer="0.31496062992125984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21"/>
  <sheetViews>
    <sheetView zoomScalePageLayoutView="0" workbookViewId="0" topLeftCell="A1">
      <selection activeCell="A20" sqref="A20:C20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422</v>
      </c>
      <c r="B2" s="475"/>
      <c r="C2" s="475"/>
      <c r="D2" s="475"/>
      <c r="E2" s="475"/>
      <c r="F2" s="475"/>
      <c r="G2" s="102"/>
    </row>
    <row r="3" spans="1:7" s="397" customFormat="1" ht="21.75" customHeight="1">
      <c r="A3" s="476" t="s">
        <v>397</v>
      </c>
      <c r="B3" s="476"/>
      <c r="C3" s="476"/>
      <c r="D3" s="476"/>
      <c r="E3" s="476"/>
      <c r="F3" s="476"/>
      <c r="G3" s="398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4.25" customHeight="1">
      <c r="A7" s="267" t="s">
        <v>0</v>
      </c>
      <c r="B7" s="264" t="s">
        <v>223</v>
      </c>
      <c r="C7" s="266" t="s">
        <v>1</v>
      </c>
      <c r="D7" s="156" t="s">
        <v>484</v>
      </c>
      <c r="E7" s="156" t="s">
        <v>499</v>
      </c>
      <c r="F7" s="270" t="s">
        <v>268</v>
      </c>
      <c r="G7" s="7"/>
    </row>
    <row r="8" spans="1:6" ht="30.75" customHeight="1">
      <c r="A8" s="108" t="s">
        <v>3</v>
      </c>
      <c r="B8" s="483" t="s">
        <v>101</v>
      </c>
      <c r="C8" s="483"/>
      <c r="D8" s="268">
        <f>SUM(D9:D11)</f>
        <v>30500</v>
      </c>
      <c r="E8" s="268">
        <f>E9+E11</f>
        <v>30500</v>
      </c>
      <c r="F8" s="268"/>
    </row>
    <row r="9" spans="1:11" s="68" customFormat="1" ht="30" customHeight="1">
      <c r="A9" s="419" t="s">
        <v>4</v>
      </c>
      <c r="B9" s="473" t="s">
        <v>48</v>
      </c>
      <c r="C9" s="474"/>
      <c r="D9" s="28">
        <v>8500</v>
      </c>
      <c r="E9" s="28">
        <f>SUM(E10)</f>
        <v>8500</v>
      </c>
      <c r="F9" s="433"/>
      <c r="G9" s="5"/>
      <c r="H9" s="70"/>
      <c r="I9" s="69"/>
      <c r="J9" s="69"/>
      <c r="K9" s="69"/>
    </row>
    <row r="10" spans="1:11" s="68" customFormat="1" ht="22.5" customHeight="1">
      <c r="A10" s="33"/>
      <c r="B10" s="249">
        <v>3020</v>
      </c>
      <c r="C10" s="337" t="s">
        <v>367</v>
      </c>
      <c r="D10" s="16"/>
      <c r="E10" s="16">
        <v>8500</v>
      </c>
      <c r="F10" s="172"/>
      <c r="G10" s="5"/>
      <c r="H10" s="70"/>
      <c r="I10" s="69"/>
      <c r="J10" s="69"/>
      <c r="K10" s="69"/>
    </row>
    <row r="11" spans="1:11" s="68" customFormat="1" ht="42.75" customHeight="1">
      <c r="A11" s="419" t="s">
        <v>9</v>
      </c>
      <c r="B11" s="534" t="s">
        <v>49</v>
      </c>
      <c r="C11" s="535"/>
      <c r="D11" s="28">
        <v>22000</v>
      </c>
      <c r="E11" s="28">
        <f>SUM(E12:E15)</f>
        <v>22000</v>
      </c>
      <c r="F11" s="433"/>
      <c r="G11" s="5"/>
      <c r="H11" s="70"/>
      <c r="I11" s="69"/>
      <c r="J11" s="69"/>
      <c r="K11" s="69"/>
    </row>
    <row r="12" spans="1:11" s="234" customFormat="1" ht="26.25" customHeight="1">
      <c r="A12" s="324"/>
      <c r="B12" s="166">
        <v>4210</v>
      </c>
      <c r="C12" s="262" t="s">
        <v>233</v>
      </c>
      <c r="D12" s="132"/>
      <c r="E12" s="132">
        <v>4000</v>
      </c>
      <c r="F12" s="320"/>
      <c r="G12" s="321"/>
      <c r="H12" s="322"/>
      <c r="I12" s="323"/>
      <c r="J12" s="323"/>
      <c r="K12" s="323"/>
    </row>
    <row r="13" spans="1:11" s="234" customFormat="1" ht="27.75" customHeight="1">
      <c r="A13" s="324"/>
      <c r="B13" s="310" t="s">
        <v>240</v>
      </c>
      <c r="C13" s="260" t="s">
        <v>241</v>
      </c>
      <c r="D13" s="132"/>
      <c r="E13" s="132">
        <v>8000</v>
      </c>
      <c r="F13" s="320"/>
      <c r="G13" s="321"/>
      <c r="H13" s="322"/>
      <c r="I13" s="323"/>
      <c r="J13" s="323"/>
      <c r="K13" s="323"/>
    </row>
    <row r="14" spans="1:11" s="234" customFormat="1" ht="27.75" customHeight="1">
      <c r="A14" s="324"/>
      <c r="B14" s="310" t="s">
        <v>242</v>
      </c>
      <c r="C14" s="366" t="s">
        <v>243</v>
      </c>
      <c r="D14" s="132"/>
      <c r="E14" s="132">
        <v>5000</v>
      </c>
      <c r="F14" s="320"/>
      <c r="G14" s="321"/>
      <c r="H14" s="322"/>
      <c r="I14" s="323"/>
      <c r="J14" s="323"/>
      <c r="K14" s="323"/>
    </row>
    <row r="15" spans="1:11" s="234" customFormat="1" ht="35.25" customHeight="1">
      <c r="A15" s="324"/>
      <c r="B15" s="310" t="s">
        <v>297</v>
      </c>
      <c r="C15" s="231" t="s">
        <v>264</v>
      </c>
      <c r="D15" s="132"/>
      <c r="E15" s="132">
        <v>5000</v>
      </c>
      <c r="F15" s="320"/>
      <c r="G15" s="321"/>
      <c r="H15" s="322"/>
      <c r="I15" s="323"/>
      <c r="J15" s="323"/>
      <c r="K15" s="323"/>
    </row>
    <row r="16" spans="1:6" ht="29.25" customHeight="1">
      <c r="A16" s="540" t="s">
        <v>39</v>
      </c>
      <c r="B16" s="541"/>
      <c r="C16" s="542"/>
      <c r="D16" s="305">
        <f>SUM(D8)</f>
        <v>30500</v>
      </c>
      <c r="E16" s="305">
        <f>SUM(E8)</f>
        <v>30500</v>
      </c>
      <c r="F16" s="305"/>
    </row>
    <row r="17" ht="24.75" customHeight="1"/>
    <row r="18" spans="1:8" s="6" customFormat="1" ht="44.25" customHeight="1">
      <c r="A18" s="462" t="s">
        <v>516</v>
      </c>
      <c r="B18" s="462"/>
      <c r="C18" s="462"/>
      <c r="D18" s="462"/>
      <c r="E18" s="462"/>
      <c r="F18" s="462"/>
      <c r="G18" s="281"/>
      <c r="H18" s="281"/>
    </row>
    <row r="19" spans="1:5" s="6" customFormat="1" ht="12.75" customHeight="1">
      <c r="A19" s="173"/>
      <c r="B19" s="174"/>
      <c r="C19" s="175"/>
      <c r="D19" s="176"/>
      <c r="E19" s="176"/>
    </row>
    <row r="20" spans="1:5" s="6" customFormat="1" ht="13.5" customHeight="1">
      <c r="A20" s="463" t="s">
        <v>541</v>
      </c>
      <c r="B20" s="463"/>
      <c r="C20" s="463"/>
      <c r="D20" s="176"/>
      <c r="E20" s="176"/>
    </row>
    <row r="21" spans="1:5" s="6" customFormat="1" ht="12.75" customHeight="1">
      <c r="A21" s="173"/>
      <c r="B21" s="178" t="s">
        <v>272</v>
      </c>
      <c r="C21" s="178"/>
      <c r="D21" s="177"/>
      <c r="E21" s="177"/>
    </row>
  </sheetData>
  <sheetProtection/>
  <mergeCells count="11">
    <mergeCell ref="A1:F1"/>
    <mergeCell ref="A2:F2"/>
    <mergeCell ref="A3:F3"/>
    <mergeCell ref="A16:C16"/>
    <mergeCell ref="B9:C9"/>
    <mergeCell ref="B11:C11"/>
    <mergeCell ref="A18:F18"/>
    <mergeCell ref="A20:C20"/>
    <mergeCell ref="A5:F5"/>
    <mergeCell ref="G5:J5"/>
    <mergeCell ref="B8:C8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28"/>
  <sheetViews>
    <sheetView zoomScalePageLayoutView="0" workbookViewId="0" topLeftCell="A1">
      <selection activeCell="G9" sqref="G9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6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416</v>
      </c>
      <c r="B2" s="475"/>
      <c r="C2" s="475"/>
      <c r="D2" s="475"/>
      <c r="E2" s="475"/>
      <c r="F2" s="475"/>
      <c r="G2" s="102"/>
    </row>
    <row r="3" spans="1:7" s="397" customFormat="1" ht="21.75" customHeight="1">
      <c r="A3" s="476" t="s">
        <v>417</v>
      </c>
      <c r="B3" s="476"/>
      <c r="C3" s="476"/>
      <c r="D3" s="476"/>
      <c r="E3" s="476"/>
      <c r="F3" s="476"/>
      <c r="G3" s="398"/>
    </row>
    <row r="4" spans="1:7" ht="15" customHeight="1">
      <c r="A4" s="41"/>
      <c r="B4" s="41"/>
      <c r="C4" s="41"/>
      <c r="D4" s="41"/>
      <c r="E4" s="41"/>
      <c r="F4" s="4"/>
      <c r="G4" s="4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69" customHeight="1">
      <c r="A7" s="267" t="s">
        <v>0</v>
      </c>
      <c r="B7" s="264" t="s">
        <v>223</v>
      </c>
      <c r="C7" s="266" t="s">
        <v>1</v>
      </c>
      <c r="D7" s="156" t="s">
        <v>484</v>
      </c>
      <c r="E7" s="458" t="s">
        <v>488</v>
      </c>
      <c r="F7" s="270" t="s">
        <v>268</v>
      </c>
      <c r="G7" s="7"/>
    </row>
    <row r="8" spans="1:6" ht="22.5" customHeight="1">
      <c r="A8" s="108" t="s">
        <v>3</v>
      </c>
      <c r="B8" s="483" t="s">
        <v>55</v>
      </c>
      <c r="C8" s="483"/>
      <c r="D8" s="268">
        <f>D9+D12</f>
        <v>1267537</v>
      </c>
      <c r="E8" s="451">
        <f>E9+E12</f>
        <v>1267537</v>
      </c>
      <c r="F8" s="268"/>
    </row>
    <row r="9" spans="1:11" s="68" customFormat="1" ht="30" customHeight="1">
      <c r="A9" s="419" t="s">
        <v>4</v>
      </c>
      <c r="B9" s="508" t="s">
        <v>61</v>
      </c>
      <c r="C9" s="509"/>
      <c r="D9" s="28">
        <v>797537</v>
      </c>
      <c r="E9" s="28">
        <f>SUM(E10:E11)</f>
        <v>797537</v>
      </c>
      <c r="F9" s="433"/>
      <c r="G9" s="5"/>
      <c r="H9" s="70"/>
      <c r="I9" s="69"/>
      <c r="J9" s="69"/>
      <c r="K9" s="69"/>
    </row>
    <row r="10" spans="1:11" s="234" customFormat="1" ht="57.75" customHeight="1">
      <c r="A10" s="269"/>
      <c r="B10" s="310" t="s">
        <v>363</v>
      </c>
      <c r="C10" s="260" t="s">
        <v>364</v>
      </c>
      <c r="D10" s="132"/>
      <c r="E10" s="132">
        <v>752097</v>
      </c>
      <c r="F10" s="320"/>
      <c r="G10" s="321"/>
      <c r="H10" s="322"/>
      <c r="I10" s="323"/>
      <c r="J10" s="323"/>
      <c r="K10" s="323"/>
    </row>
    <row r="11" spans="1:11" s="234" customFormat="1" ht="50.25" customHeight="1">
      <c r="A11" s="269"/>
      <c r="B11" s="310" t="s">
        <v>361</v>
      </c>
      <c r="C11" s="262" t="s">
        <v>341</v>
      </c>
      <c r="D11" s="132"/>
      <c r="E11" s="132">
        <v>45440</v>
      </c>
      <c r="F11" s="320"/>
      <c r="G11" s="321"/>
      <c r="H11" s="322"/>
      <c r="I11" s="323"/>
      <c r="J11" s="323"/>
      <c r="K11" s="323"/>
    </row>
    <row r="12" spans="1:11" s="68" customFormat="1" ht="30" customHeight="1">
      <c r="A12" s="449" t="s">
        <v>9</v>
      </c>
      <c r="B12" s="508" t="s">
        <v>50</v>
      </c>
      <c r="C12" s="509"/>
      <c r="D12" s="28">
        <v>470000</v>
      </c>
      <c r="E12" s="28">
        <f>E13</f>
        <v>470000</v>
      </c>
      <c r="F12" s="433"/>
      <c r="G12" s="5"/>
      <c r="H12" s="70"/>
      <c r="I12" s="69"/>
      <c r="J12" s="69"/>
      <c r="K12" s="69"/>
    </row>
    <row r="13" spans="1:11" s="68" customFormat="1" ht="31.5" customHeight="1">
      <c r="A13" s="189"/>
      <c r="B13" s="189">
        <v>6050</v>
      </c>
      <c r="C13" s="30" t="s">
        <v>537</v>
      </c>
      <c r="D13" s="459"/>
      <c r="E13" s="46">
        <v>470000</v>
      </c>
      <c r="F13" s="460"/>
      <c r="G13" s="5"/>
      <c r="H13" s="70"/>
      <c r="I13" s="69"/>
      <c r="J13" s="69"/>
      <c r="K13" s="69"/>
    </row>
    <row r="14" spans="1:6" ht="22.5" customHeight="1">
      <c r="A14" s="108" t="s">
        <v>20</v>
      </c>
      <c r="B14" s="450" t="s">
        <v>56</v>
      </c>
      <c r="C14" s="450"/>
      <c r="D14" s="451">
        <f>SUM(D15)</f>
        <v>388949</v>
      </c>
      <c r="E14" s="451">
        <f>SUM(E15)</f>
        <v>388949</v>
      </c>
      <c r="F14" s="451"/>
    </row>
    <row r="15" spans="1:11" s="68" customFormat="1" ht="30" customHeight="1">
      <c r="A15" s="419" t="s">
        <v>4</v>
      </c>
      <c r="B15" s="508" t="s">
        <v>61</v>
      </c>
      <c r="C15" s="509"/>
      <c r="D15" s="28">
        <v>388949</v>
      </c>
      <c r="E15" s="28">
        <f>SUM(E16)</f>
        <v>388949</v>
      </c>
      <c r="F15" s="433"/>
      <c r="G15" s="5"/>
      <c r="H15" s="70"/>
      <c r="I15" s="69"/>
      <c r="J15" s="69"/>
      <c r="K15" s="69"/>
    </row>
    <row r="16" spans="1:11" s="234" customFormat="1" ht="65.25" customHeight="1">
      <c r="A16" s="269"/>
      <c r="B16" s="158" t="s">
        <v>363</v>
      </c>
      <c r="C16" s="260" t="s">
        <v>364</v>
      </c>
      <c r="D16" s="132"/>
      <c r="E16" s="132">
        <v>388949</v>
      </c>
      <c r="F16" s="320"/>
      <c r="G16" s="321"/>
      <c r="H16" s="322"/>
      <c r="I16" s="323"/>
      <c r="J16" s="323"/>
      <c r="K16" s="323"/>
    </row>
    <row r="17" spans="1:6" ht="22.5" customHeight="1">
      <c r="A17" s="108" t="s">
        <v>27</v>
      </c>
      <c r="B17" s="483" t="s">
        <v>62</v>
      </c>
      <c r="C17" s="483"/>
      <c r="D17" s="268">
        <f>SUM(D18)</f>
        <v>27780</v>
      </c>
      <c r="E17" s="268">
        <f>SUM(E18)</f>
        <v>27780</v>
      </c>
      <c r="F17" s="268"/>
    </row>
    <row r="18" spans="1:11" s="68" customFormat="1" ht="30" customHeight="1">
      <c r="A18" s="419" t="s">
        <v>4</v>
      </c>
      <c r="B18" s="508" t="s">
        <v>61</v>
      </c>
      <c r="C18" s="509"/>
      <c r="D18" s="28">
        <v>27780</v>
      </c>
      <c r="E18" s="28">
        <f>SUM(E19)</f>
        <v>27780</v>
      </c>
      <c r="F18" s="433"/>
      <c r="G18" s="5"/>
      <c r="H18" s="70"/>
      <c r="I18" s="69"/>
      <c r="J18" s="69"/>
      <c r="K18" s="69"/>
    </row>
    <row r="19" spans="1:11" s="234" customFormat="1" ht="45" customHeight="1">
      <c r="A19" s="269"/>
      <c r="B19" s="307">
        <v>2820</v>
      </c>
      <c r="C19" s="262" t="s">
        <v>341</v>
      </c>
      <c r="D19" s="132"/>
      <c r="E19" s="132">
        <v>27780</v>
      </c>
      <c r="F19" s="320"/>
      <c r="G19" s="321"/>
      <c r="H19" s="322"/>
      <c r="I19" s="323"/>
      <c r="J19" s="323"/>
      <c r="K19" s="323"/>
    </row>
    <row r="20" spans="1:6" ht="22.5" customHeight="1">
      <c r="A20" s="108" t="s">
        <v>28</v>
      </c>
      <c r="B20" s="483" t="s">
        <v>130</v>
      </c>
      <c r="C20" s="483"/>
      <c r="D20" s="268">
        <f>SUM(D21)</f>
        <v>131520</v>
      </c>
      <c r="E20" s="268">
        <f>SUM(E21)</f>
        <v>131520</v>
      </c>
      <c r="F20" s="268"/>
    </row>
    <row r="21" spans="1:11" s="68" customFormat="1" ht="30" customHeight="1">
      <c r="A21" s="419" t="s">
        <v>4</v>
      </c>
      <c r="B21" s="508" t="s">
        <v>61</v>
      </c>
      <c r="C21" s="509"/>
      <c r="D21" s="28">
        <v>131520</v>
      </c>
      <c r="E21" s="28">
        <f>SUM(E22)</f>
        <v>131520</v>
      </c>
      <c r="F21" s="433"/>
      <c r="G21" s="5"/>
      <c r="H21" s="70"/>
      <c r="I21" s="69"/>
      <c r="J21" s="69"/>
      <c r="K21" s="69"/>
    </row>
    <row r="22" spans="1:11" s="234" customFormat="1" ht="40.5" customHeight="1">
      <c r="A22" s="269"/>
      <c r="B22" s="307">
        <v>2580</v>
      </c>
      <c r="C22" s="262" t="s">
        <v>365</v>
      </c>
      <c r="D22" s="132"/>
      <c r="E22" s="132">
        <v>131520</v>
      </c>
      <c r="F22" s="320"/>
      <c r="G22" s="321"/>
      <c r="H22" s="322"/>
      <c r="I22" s="323"/>
      <c r="J22" s="323"/>
      <c r="K22" s="323"/>
    </row>
    <row r="23" spans="1:6" ht="29.25" customHeight="1">
      <c r="A23" s="540" t="s">
        <v>39</v>
      </c>
      <c r="B23" s="541"/>
      <c r="C23" s="542"/>
      <c r="D23" s="305">
        <f>D8+D14+D17+D20</f>
        <v>1815786</v>
      </c>
      <c r="E23" s="452">
        <f>E8+E14+E17+E20</f>
        <v>1815786</v>
      </c>
      <c r="F23" s="305"/>
    </row>
    <row r="24" ht="15" customHeight="1"/>
    <row r="25" spans="1:8" s="6" customFormat="1" ht="44.25" customHeight="1">
      <c r="A25" s="462" t="s">
        <v>516</v>
      </c>
      <c r="B25" s="462"/>
      <c r="C25" s="462"/>
      <c r="D25" s="462"/>
      <c r="E25" s="462"/>
      <c r="F25" s="462"/>
      <c r="G25" s="281"/>
      <c r="H25" s="281"/>
    </row>
    <row r="26" spans="1:5" s="6" customFormat="1" ht="12.75" customHeight="1">
      <c r="A26" s="173"/>
      <c r="B26" s="174"/>
      <c r="C26" s="175"/>
      <c r="D26" s="176"/>
      <c r="E26" s="176"/>
    </row>
    <row r="27" spans="1:5" s="6" customFormat="1" ht="13.5" customHeight="1">
      <c r="A27" s="463" t="s">
        <v>541</v>
      </c>
      <c r="B27" s="463"/>
      <c r="C27" s="463"/>
      <c r="D27" s="176"/>
      <c r="E27" s="176"/>
    </row>
    <row r="28" spans="1:5" s="6" customFormat="1" ht="12.75" customHeight="1">
      <c r="A28" s="173"/>
      <c r="B28" s="178" t="s">
        <v>272</v>
      </c>
      <c r="C28" s="178"/>
      <c r="D28" s="177"/>
      <c r="E28" s="177"/>
    </row>
  </sheetData>
  <sheetProtection/>
  <mergeCells count="16">
    <mergeCell ref="A1:F1"/>
    <mergeCell ref="A2:F2"/>
    <mergeCell ref="A3:F3"/>
    <mergeCell ref="A27:C27"/>
    <mergeCell ref="B17:C17"/>
    <mergeCell ref="B20:C20"/>
    <mergeCell ref="A23:C23"/>
    <mergeCell ref="A5:F5"/>
    <mergeCell ref="G5:J5"/>
    <mergeCell ref="B8:C8"/>
    <mergeCell ref="A25:F25"/>
    <mergeCell ref="B9:C9"/>
    <mergeCell ref="B15:C15"/>
    <mergeCell ref="B18:C18"/>
    <mergeCell ref="B21:C21"/>
    <mergeCell ref="B12:C12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3"/>
  <sheetViews>
    <sheetView tabSelected="1" zoomScalePageLayoutView="0" workbookViewId="0" topLeftCell="A10">
      <selection activeCell="H14" sqref="H14"/>
    </sheetView>
  </sheetViews>
  <sheetFormatPr defaultColWidth="9.00390625" defaultRowHeight="15"/>
  <cols>
    <col min="1" max="1" width="4.57421875" style="11" customWidth="1"/>
    <col min="2" max="2" width="7.28125" style="11" customWidth="1"/>
    <col min="3" max="3" width="41.7109375" style="11" customWidth="1"/>
    <col min="4" max="5" width="20.7109375" style="11" customWidth="1"/>
    <col min="6" max="6" width="12.7109375" style="1" customWidth="1"/>
    <col min="7" max="16384" width="9.00390625" style="1" customWidth="1"/>
  </cols>
  <sheetData>
    <row r="1" spans="1:6" ht="21.75" customHeight="1">
      <c r="A1" s="475" t="s">
        <v>483</v>
      </c>
      <c r="B1" s="475"/>
      <c r="C1" s="475"/>
      <c r="D1" s="475"/>
      <c r="E1" s="475"/>
      <c r="F1" s="475"/>
    </row>
    <row r="2" spans="1:7" s="3" customFormat="1" ht="21.75" customHeight="1">
      <c r="A2" s="475" t="s">
        <v>414</v>
      </c>
      <c r="B2" s="475"/>
      <c r="C2" s="475"/>
      <c r="D2" s="475"/>
      <c r="E2" s="475"/>
      <c r="F2" s="475"/>
      <c r="G2" s="102"/>
    </row>
    <row r="3" spans="1:7" s="3" customFormat="1" ht="21.75" customHeight="1">
      <c r="A3" s="475" t="s">
        <v>415</v>
      </c>
      <c r="B3" s="475"/>
      <c r="C3" s="475"/>
      <c r="D3" s="475"/>
      <c r="E3" s="475"/>
      <c r="F3" s="475"/>
      <c r="G3" s="102"/>
    </row>
    <row r="4" spans="1:5" ht="21.75" customHeight="1">
      <c r="A4" s="34"/>
      <c r="B4" s="34"/>
      <c r="C4" s="34"/>
      <c r="D4" s="34"/>
      <c r="E4" s="34"/>
    </row>
    <row r="5" spans="1:6" ht="30" customHeight="1">
      <c r="A5" s="487" t="s">
        <v>317</v>
      </c>
      <c r="B5" s="487"/>
      <c r="C5" s="487"/>
      <c r="D5" s="487"/>
      <c r="E5" s="487"/>
      <c r="F5" s="487"/>
    </row>
    <row r="6" spans="1:5" ht="15">
      <c r="A6" s="38"/>
      <c r="B6" s="38"/>
      <c r="C6" s="38"/>
      <c r="D6" s="38"/>
      <c r="E6" s="38"/>
    </row>
    <row r="7" spans="1:6" ht="62.25" customHeight="1">
      <c r="A7" s="405" t="s">
        <v>0</v>
      </c>
      <c r="B7" s="537" t="s">
        <v>1</v>
      </c>
      <c r="C7" s="537"/>
      <c r="D7" s="156" t="s">
        <v>484</v>
      </c>
      <c r="E7" s="420" t="s">
        <v>488</v>
      </c>
      <c r="F7" s="407" t="s">
        <v>268</v>
      </c>
    </row>
    <row r="8" spans="1:6" s="86" customFormat="1" ht="30" customHeight="1">
      <c r="A8" s="108" t="s">
        <v>3</v>
      </c>
      <c r="B8" s="483" t="s">
        <v>68</v>
      </c>
      <c r="C8" s="483"/>
      <c r="D8" s="268">
        <f>SUM(D9)</f>
        <v>401945</v>
      </c>
      <c r="E8" s="268">
        <f>SUM(E9)</f>
        <v>401945</v>
      </c>
      <c r="F8" s="268"/>
    </row>
    <row r="9" spans="1:6" s="292" customFormat="1" ht="36" customHeight="1">
      <c r="A9" s="419" t="s">
        <v>4</v>
      </c>
      <c r="B9" s="508" t="s">
        <v>61</v>
      </c>
      <c r="C9" s="509"/>
      <c r="D9" s="421">
        <v>401945</v>
      </c>
      <c r="E9" s="421">
        <f>SUM(E10)</f>
        <v>401945</v>
      </c>
      <c r="F9" s="448"/>
    </row>
    <row r="10" spans="1:6" s="68" customFormat="1" ht="64.5" customHeight="1">
      <c r="A10" s="33"/>
      <c r="B10" s="166">
        <v>2310</v>
      </c>
      <c r="C10" s="260" t="s">
        <v>362</v>
      </c>
      <c r="D10" s="51">
        <f>SUM(D12:D15)</f>
        <v>0</v>
      </c>
      <c r="E10" s="51">
        <f>SUM(E12:E16)</f>
        <v>401945</v>
      </c>
      <c r="F10" s="334"/>
    </row>
    <row r="11" spans="1:6" s="68" customFormat="1" ht="15.75" customHeight="1">
      <c r="A11" s="33"/>
      <c r="B11" s="172"/>
      <c r="C11" s="105" t="s">
        <v>5</v>
      </c>
      <c r="D11" s="51"/>
      <c r="E11" s="51"/>
      <c r="F11" s="334"/>
    </row>
    <row r="12" spans="1:6" s="68" customFormat="1" ht="23.25" customHeight="1">
      <c r="A12" s="33"/>
      <c r="B12" s="335" t="s">
        <v>224</v>
      </c>
      <c r="C12" s="336" t="s">
        <v>218</v>
      </c>
      <c r="D12" s="147"/>
      <c r="E12" s="147">
        <v>11151</v>
      </c>
      <c r="F12" s="334"/>
    </row>
    <row r="13" spans="1:6" s="68" customFormat="1" ht="23.25" customHeight="1">
      <c r="A13" s="33"/>
      <c r="B13" s="335" t="s">
        <v>224</v>
      </c>
      <c r="C13" s="336" t="s">
        <v>219</v>
      </c>
      <c r="D13" s="147"/>
      <c r="E13" s="147">
        <v>64777</v>
      </c>
      <c r="F13" s="334"/>
    </row>
    <row r="14" spans="1:6" s="68" customFormat="1" ht="23.25" customHeight="1">
      <c r="A14" s="33"/>
      <c r="B14" s="335" t="s">
        <v>224</v>
      </c>
      <c r="C14" s="336" t="s">
        <v>220</v>
      </c>
      <c r="D14" s="147"/>
      <c r="E14" s="147">
        <v>16991</v>
      </c>
      <c r="F14" s="334"/>
    </row>
    <row r="15" spans="1:6" s="68" customFormat="1" ht="23.25" customHeight="1">
      <c r="A15" s="33"/>
      <c r="B15" s="335" t="s">
        <v>224</v>
      </c>
      <c r="C15" s="336" t="s">
        <v>221</v>
      </c>
      <c r="D15" s="147"/>
      <c r="E15" s="147">
        <v>9026</v>
      </c>
      <c r="F15" s="334"/>
    </row>
    <row r="16" spans="1:6" s="68" customFormat="1" ht="23.25" customHeight="1">
      <c r="A16" s="33"/>
      <c r="B16" s="335" t="s">
        <v>224</v>
      </c>
      <c r="C16" s="336" t="s">
        <v>538</v>
      </c>
      <c r="D16" s="147"/>
      <c r="E16" s="147">
        <v>300000</v>
      </c>
      <c r="F16" s="334"/>
    </row>
    <row r="17" spans="1:6" s="73" customFormat="1" ht="28.5" customHeight="1">
      <c r="A17" s="465" t="s">
        <v>12</v>
      </c>
      <c r="B17" s="465"/>
      <c r="C17" s="465"/>
      <c r="D17" s="71">
        <f>D8</f>
        <v>401945</v>
      </c>
      <c r="E17" s="71">
        <f>E8</f>
        <v>401945</v>
      </c>
      <c r="F17" s="71"/>
    </row>
    <row r="19" spans="1:6" s="6" customFormat="1" ht="44.25" customHeight="1">
      <c r="A19" s="462" t="s">
        <v>516</v>
      </c>
      <c r="B19" s="462"/>
      <c r="C19" s="462"/>
      <c r="D19" s="462"/>
      <c r="E19" s="462"/>
      <c r="F19" s="462"/>
    </row>
    <row r="20" spans="1:5" s="6" customFormat="1" ht="12.75" customHeight="1">
      <c r="A20" s="173"/>
      <c r="B20" s="174"/>
      <c r="C20" s="175"/>
      <c r="D20" s="176"/>
      <c r="E20" s="176"/>
    </row>
    <row r="21" spans="1:5" s="6" customFormat="1" ht="13.5" customHeight="1">
      <c r="A21" s="463" t="s">
        <v>541</v>
      </c>
      <c r="B21" s="463"/>
      <c r="C21" s="463"/>
      <c r="D21" s="176"/>
      <c r="E21" s="176"/>
    </row>
    <row r="22" spans="1:5" s="6" customFormat="1" ht="12.75" customHeight="1">
      <c r="A22" s="173"/>
      <c r="B22" s="178" t="s">
        <v>272</v>
      </c>
      <c r="C22" s="178"/>
      <c r="D22" s="177"/>
      <c r="E22" s="177"/>
    </row>
    <row r="23" spans="1:5" ht="15">
      <c r="A23" s="39"/>
      <c r="B23" s="39"/>
      <c r="C23" s="39"/>
      <c r="D23" s="39"/>
      <c r="E23" s="39"/>
    </row>
  </sheetData>
  <sheetProtection/>
  <mergeCells count="10">
    <mergeCell ref="B7:C7"/>
    <mergeCell ref="A1:F1"/>
    <mergeCell ref="A2:F2"/>
    <mergeCell ref="A3:F3"/>
    <mergeCell ref="A21:C21"/>
    <mergeCell ref="A5:F5"/>
    <mergeCell ref="A19:F19"/>
    <mergeCell ref="A17:C17"/>
    <mergeCell ref="B8:C8"/>
    <mergeCell ref="B9:C9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36"/>
  <sheetViews>
    <sheetView zoomScalePageLayoutView="0" workbookViewId="0" topLeftCell="A7">
      <selection activeCell="K18" sqref="K18"/>
    </sheetView>
  </sheetViews>
  <sheetFormatPr defaultColWidth="9.00390625" defaultRowHeight="15"/>
  <cols>
    <col min="1" max="1" width="4.28125" style="11" customWidth="1"/>
    <col min="2" max="2" width="9.421875" style="11" customWidth="1"/>
    <col min="3" max="3" width="36.7109375" style="11" customWidth="1"/>
    <col min="4" max="7" width="12.7109375" style="50" customWidth="1"/>
    <col min="8" max="8" width="12.7109375" style="1" customWidth="1"/>
    <col min="9" max="16384" width="9.00390625" style="1" customWidth="1"/>
  </cols>
  <sheetData>
    <row r="1" spans="1:8" s="397" customFormat="1" ht="21.75" customHeight="1">
      <c r="A1" s="475" t="s">
        <v>483</v>
      </c>
      <c r="B1" s="475"/>
      <c r="C1" s="475"/>
      <c r="D1" s="475"/>
      <c r="E1" s="475"/>
      <c r="F1" s="475"/>
      <c r="G1" s="475"/>
      <c r="H1" s="475"/>
    </row>
    <row r="2" spans="1:8" s="397" customFormat="1" ht="21.75" customHeight="1">
      <c r="A2" s="475" t="s">
        <v>430</v>
      </c>
      <c r="B2" s="475"/>
      <c r="C2" s="475"/>
      <c r="D2" s="475"/>
      <c r="E2" s="475"/>
      <c r="F2" s="475"/>
      <c r="G2" s="475"/>
      <c r="H2" s="475"/>
    </row>
    <row r="3" spans="1:8" s="397" customFormat="1" ht="21.75" customHeight="1">
      <c r="A3" s="476" t="s">
        <v>417</v>
      </c>
      <c r="B3" s="476"/>
      <c r="C3" s="476"/>
      <c r="D3" s="476"/>
      <c r="E3" s="476"/>
      <c r="F3" s="476"/>
      <c r="G3" s="476"/>
      <c r="H3" s="476"/>
    </row>
    <row r="4" spans="1:8" s="397" customFormat="1" ht="14.25" customHeight="1">
      <c r="A4" s="399"/>
      <c r="B4" s="399"/>
      <c r="C4" s="399"/>
      <c r="D4" s="399"/>
      <c r="E4" s="399"/>
      <c r="F4" s="399"/>
      <c r="G4" s="399"/>
      <c r="H4" s="399"/>
    </row>
    <row r="5" spans="1:8" ht="24.75" customHeight="1">
      <c r="A5" s="487" t="s">
        <v>298</v>
      </c>
      <c r="B5" s="487"/>
      <c r="C5" s="487"/>
      <c r="D5" s="487"/>
      <c r="E5" s="487"/>
      <c r="F5" s="487"/>
      <c r="G5" s="487"/>
      <c r="H5" s="487"/>
    </row>
    <row r="6" ht="15">
      <c r="C6" s="12"/>
    </row>
    <row r="7" spans="1:8" ht="69.75" customHeight="1">
      <c r="A7" s="505" t="s">
        <v>0</v>
      </c>
      <c r="B7" s="506" t="s">
        <v>223</v>
      </c>
      <c r="C7" s="482" t="s">
        <v>1</v>
      </c>
      <c r="D7" s="488" t="s">
        <v>484</v>
      </c>
      <c r="E7" s="490"/>
      <c r="F7" s="488" t="s">
        <v>488</v>
      </c>
      <c r="G7" s="490"/>
      <c r="H7" s="477" t="s">
        <v>268</v>
      </c>
    </row>
    <row r="8" spans="1:8" ht="32.25" customHeight="1">
      <c r="A8" s="505"/>
      <c r="B8" s="507"/>
      <c r="C8" s="482"/>
      <c r="D8" s="62" t="s">
        <v>89</v>
      </c>
      <c r="E8" s="62" t="s">
        <v>90</v>
      </c>
      <c r="F8" s="62" t="s">
        <v>89</v>
      </c>
      <c r="G8" s="62" t="s">
        <v>90</v>
      </c>
      <c r="H8" s="477"/>
    </row>
    <row r="9" spans="1:8" ht="22.5" customHeight="1">
      <c r="A9" s="108" t="s">
        <v>3</v>
      </c>
      <c r="B9" s="108"/>
      <c r="C9" s="165" t="s">
        <v>84</v>
      </c>
      <c r="D9" s="346">
        <f>D10+D17+D19</f>
        <v>0</v>
      </c>
      <c r="E9" s="417">
        <f>E10+E17+E19</f>
        <v>0</v>
      </c>
      <c r="F9" s="417">
        <f>F10+F17+F19</f>
        <v>0</v>
      </c>
      <c r="G9" s="417">
        <f>G10+G17+G19</f>
        <v>0</v>
      </c>
      <c r="H9" s="155"/>
    </row>
    <row r="10" spans="1:8" s="319" customFormat="1" ht="25.5" customHeight="1">
      <c r="A10" s="416" t="s">
        <v>4</v>
      </c>
      <c r="B10" s="508" t="s">
        <v>486</v>
      </c>
      <c r="C10" s="509"/>
      <c r="D10" s="421">
        <f>SUM(D11:D14)</f>
        <v>0</v>
      </c>
      <c r="E10" s="421">
        <f>E11+E13+E14</f>
        <v>0</v>
      </c>
      <c r="F10" s="421">
        <f>SUM(F11:F14)</f>
        <v>0</v>
      </c>
      <c r="G10" s="421">
        <f>SUM(G11:G14)</f>
        <v>0</v>
      </c>
      <c r="H10" s="422"/>
    </row>
    <row r="11" spans="1:8" s="55" customFormat="1" ht="34.5" customHeight="1">
      <c r="A11" s="33"/>
      <c r="B11" s="48">
        <v>4010</v>
      </c>
      <c r="C11" s="67" t="s">
        <v>225</v>
      </c>
      <c r="D11" s="375"/>
      <c r="E11" s="375"/>
      <c r="F11" s="51">
        <v>0</v>
      </c>
      <c r="G11" s="51">
        <v>0</v>
      </c>
      <c r="H11" s="169"/>
    </row>
    <row r="12" spans="1:9" s="55" customFormat="1" ht="33.75" customHeight="1">
      <c r="A12" s="33"/>
      <c r="B12" s="48">
        <v>4020</v>
      </c>
      <c r="C12" s="67" t="s">
        <v>275</v>
      </c>
      <c r="D12" s="375"/>
      <c r="E12" s="375"/>
      <c r="F12" s="51">
        <v>0</v>
      </c>
      <c r="G12" s="51"/>
      <c r="H12" s="169"/>
      <c r="I12" s="318"/>
    </row>
    <row r="13" spans="1:8" s="55" customFormat="1" ht="21.75" customHeight="1">
      <c r="A13" s="33"/>
      <c r="B13" s="48">
        <v>4040</v>
      </c>
      <c r="C13" s="67" t="s">
        <v>226</v>
      </c>
      <c r="D13" s="375"/>
      <c r="E13" s="375"/>
      <c r="F13" s="51">
        <v>0</v>
      </c>
      <c r="G13" s="51">
        <v>0</v>
      </c>
      <c r="H13" s="169"/>
    </row>
    <row r="14" spans="1:8" s="55" customFormat="1" ht="21.75" customHeight="1">
      <c r="A14" s="33"/>
      <c r="B14" s="48">
        <v>4170</v>
      </c>
      <c r="C14" s="15" t="s">
        <v>227</v>
      </c>
      <c r="D14" s="376"/>
      <c r="E14" s="376"/>
      <c r="F14" s="51">
        <v>0</v>
      </c>
      <c r="G14" s="51">
        <v>0</v>
      </c>
      <c r="H14" s="169"/>
    </row>
    <row r="15" spans="1:8" s="68" customFormat="1" ht="21.75" customHeight="1">
      <c r="A15" s="33"/>
      <c r="B15" s="179" t="s">
        <v>282</v>
      </c>
      <c r="C15" s="317" t="s">
        <v>283</v>
      </c>
      <c r="D15" s="377"/>
      <c r="E15" s="377"/>
      <c r="F15" s="51">
        <v>0</v>
      </c>
      <c r="G15" s="51">
        <v>0</v>
      </c>
      <c r="H15" s="180"/>
    </row>
    <row r="16" spans="1:8" s="68" customFormat="1" ht="21.75" customHeight="1">
      <c r="A16" s="33"/>
      <c r="B16" s="179" t="s">
        <v>284</v>
      </c>
      <c r="C16" s="317" t="s">
        <v>229</v>
      </c>
      <c r="D16" s="377"/>
      <c r="E16" s="377"/>
      <c r="F16" s="51">
        <v>0</v>
      </c>
      <c r="G16" s="172">
        <v>0</v>
      </c>
      <c r="H16" s="181"/>
    </row>
    <row r="17" spans="1:8" s="319" customFormat="1" ht="31.5" customHeight="1">
      <c r="A17" s="416" t="s">
        <v>9</v>
      </c>
      <c r="B17" s="473" t="s">
        <v>48</v>
      </c>
      <c r="C17" s="474"/>
      <c r="D17" s="421">
        <v>0</v>
      </c>
      <c r="E17" s="421">
        <v>0</v>
      </c>
      <c r="F17" s="421">
        <v>0</v>
      </c>
      <c r="G17" s="421">
        <v>0</v>
      </c>
      <c r="H17" s="422"/>
    </row>
    <row r="18" spans="1:8" s="319" customFormat="1" ht="31.5" customHeight="1">
      <c r="A18" s="189"/>
      <c r="B18" s="220">
        <v>3020</v>
      </c>
      <c r="C18" s="30" t="s">
        <v>369</v>
      </c>
      <c r="D18" s="150"/>
      <c r="E18" s="150"/>
      <c r="F18" s="150">
        <v>0</v>
      </c>
      <c r="G18" s="150">
        <v>0</v>
      </c>
      <c r="H18" s="431"/>
    </row>
    <row r="19" spans="1:8" s="319" customFormat="1" ht="38.25" customHeight="1">
      <c r="A19" s="416" t="s">
        <v>10</v>
      </c>
      <c r="B19" s="473" t="s">
        <v>406</v>
      </c>
      <c r="C19" s="474"/>
      <c r="D19" s="421"/>
      <c r="E19" s="421"/>
      <c r="F19" s="421">
        <f>SUM(F20:F29)</f>
        <v>0</v>
      </c>
      <c r="G19" s="421">
        <f>SUM(G20:G29)</f>
        <v>0</v>
      </c>
      <c r="H19" s="422"/>
    </row>
    <row r="20" spans="1:8" s="55" customFormat="1" ht="21.75" customHeight="1">
      <c r="A20" s="33"/>
      <c r="B20" s="158" t="s">
        <v>232</v>
      </c>
      <c r="C20" s="159" t="s">
        <v>233</v>
      </c>
      <c r="D20" s="16"/>
      <c r="E20" s="51"/>
      <c r="F20" s="16">
        <v>0</v>
      </c>
      <c r="G20" s="16">
        <v>0</v>
      </c>
      <c r="H20" s="169"/>
    </row>
    <row r="21" spans="1:8" s="55" customFormat="1" ht="21.75" customHeight="1">
      <c r="A21" s="33"/>
      <c r="B21" s="158" t="s">
        <v>240</v>
      </c>
      <c r="C21" s="159" t="s">
        <v>241</v>
      </c>
      <c r="D21" s="16"/>
      <c r="E21" s="51"/>
      <c r="F21" s="16">
        <v>0</v>
      </c>
      <c r="G21" s="16">
        <v>0</v>
      </c>
      <c r="H21" s="169"/>
    </row>
    <row r="22" spans="1:8" s="55" customFormat="1" ht="21.75" customHeight="1">
      <c r="A22" s="33"/>
      <c r="B22" s="158" t="s">
        <v>242</v>
      </c>
      <c r="C22" s="159" t="s">
        <v>243</v>
      </c>
      <c r="D22" s="16"/>
      <c r="E22" s="51"/>
      <c r="F22" s="16">
        <v>0</v>
      </c>
      <c r="G22" s="16">
        <v>0</v>
      </c>
      <c r="H22" s="169"/>
    </row>
    <row r="23" spans="1:8" s="55" customFormat="1" ht="21.75" customHeight="1">
      <c r="A23" s="33"/>
      <c r="B23" s="158" t="s">
        <v>244</v>
      </c>
      <c r="C23" s="159" t="s">
        <v>245</v>
      </c>
      <c r="D23" s="16"/>
      <c r="E23" s="51"/>
      <c r="F23" s="16">
        <v>0</v>
      </c>
      <c r="G23" s="16">
        <v>0</v>
      </c>
      <c r="H23" s="169"/>
    </row>
    <row r="24" spans="1:8" s="55" customFormat="1" ht="48.75" customHeight="1">
      <c r="A24" s="33"/>
      <c r="B24" s="158" t="s">
        <v>248</v>
      </c>
      <c r="C24" s="372" t="s">
        <v>431</v>
      </c>
      <c r="D24" s="16"/>
      <c r="E24" s="51"/>
      <c r="F24" s="16">
        <v>0</v>
      </c>
      <c r="G24" s="16">
        <v>0</v>
      </c>
      <c r="H24" s="169"/>
    </row>
    <row r="25" spans="1:8" s="55" customFormat="1" ht="21.75" customHeight="1">
      <c r="A25" s="33"/>
      <c r="B25" s="158" t="s">
        <v>250</v>
      </c>
      <c r="C25" s="159" t="s">
        <v>251</v>
      </c>
      <c r="D25" s="16"/>
      <c r="E25" s="51"/>
      <c r="F25" s="16">
        <v>0</v>
      </c>
      <c r="G25" s="16">
        <v>0</v>
      </c>
      <c r="H25" s="169"/>
    </row>
    <row r="26" spans="1:8" s="55" customFormat="1" ht="21.75" customHeight="1">
      <c r="A26" s="33"/>
      <c r="B26" s="158" t="s">
        <v>252</v>
      </c>
      <c r="C26" s="159" t="s">
        <v>253</v>
      </c>
      <c r="D26" s="16"/>
      <c r="E26" s="51"/>
      <c r="F26" s="16">
        <v>0</v>
      </c>
      <c r="G26" s="16">
        <v>0</v>
      </c>
      <c r="H26" s="169"/>
    </row>
    <row r="27" spans="1:8" s="55" customFormat="1" ht="37.5" customHeight="1">
      <c r="A27" s="33"/>
      <c r="B27" s="158" t="s">
        <v>254</v>
      </c>
      <c r="C27" s="367" t="s">
        <v>255</v>
      </c>
      <c r="D27" s="51"/>
      <c r="E27" s="51"/>
      <c r="F27" s="16">
        <v>0</v>
      </c>
      <c r="G27" s="16">
        <v>0</v>
      </c>
      <c r="H27" s="169"/>
    </row>
    <row r="28" spans="1:8" s="55" customFormat="1" ht="33" customHeight="1">
      <c r="A28" s="33"/>
      <c r="B28" s="158" t="s">
        <v>292</v>
      </c>
      <c r="C28" s="160" t="s">
        <v>293</v>
      </c>
      <c r="D28" s="51"/>
      <c r="E28" s="51"/>
      <c r="F28" s="16">
        <v>0</v>
      </c>
      <c r="G28" s="16">
        <v>0</v>
      </c>
      <c r="H28" s="169"/>
    </row>
    <row r="29" spans="1:8" s="55" customFormat="1" ht="32.25" customHeight="1">
      <c r="A29" s="33"/>
      <c r="B29" s="158" t="s">
        <v>297</v>
      </c>
      <c r="C29" s="160" t="s">
        <v>264</v>
      </c>
      <c r="D29" s="51"/>
      <c r="E29" s="51"/>
      <c r="F29" s="16">
        <v>0</v>
      </c>
      <c r="G29" s="16">
        <v>0</v>
      </c>
      <c r="H29" s="169"/>
    </row>
    <row r="30" spans="1:8" s="82" customFormat="1" ht="27" customHeight="1">
      <c r="A30" s="465" t="s">
        <v>12</v>
      </c>
      <c r="B30" s="465"/>
      <c r="C30" s="465"/>
      <c r="D30" s="80">
        <f>D9</f>
        <v>0</v>
      </c>
      <c r="E30" s="80">
        <f>E9</f>
        <v>0</v>
      </c>
      <c r="F30" s="80">
        <f>F9</f>
        <v>0</v>
      </c>
      <c r="G30" s="80">
        <f>G9</f>
        <v>0</v>
      </c>
      <c r="H30" s="80"/>
    </row>
    <row r="31" spans="1:8" s="204" customFormat="1" ht="35.25" customHeight="1">
      <c r="A31" s="484" t="s">
        <v>294</v>
      </c>
      <c r="B31" s="484"/>
      <c r="C31" s="484"/>
      <c r="D31" s="504">
        <f>D30+E30</f>
        <v>0</v>
      </c>
      <c r="E31" s="504"/>
      <c r="F31" s="504">
        <f>F30+G30</f>
        <v>0</v>
      </c>
      <c r="G31" s="504"/>
      <c r="H31" s="203"/>
    </row>
    <row r="33" spans="1:8" s="6" customFormat="1" ht="36.75" customHeight="1">
      <c r="A33" s="462" t="s">
        <v>494</v>
      </c>
      <c r="B33" s="462"/>
      <c r="C33" s="462"/>
      <c r="D33" s="462"/>
      <c r="E33" s="462"/>
      <c r="F33" s="462"/>
      <c r="G33" s="462"/>
      <c r="H33" s="462"/>
    </row>
    <row r="34" spans="1:6" s="6" customFormat="1" ht="12.75" customHeight="1">
      <c r="A34" s="173"/>
      <c r="B34" s="174"/>
      <c r="C34" s="175"/>
      <c r="D34" s="176"/>
      <c r="E34" s="176"/>
      <c r="F34" s="176"/>
    </row>
    <row r="35" spans="1:5" s="6" customFormat="1" ht="13.5" customHeight="1">
      <c r="A35" s="463" t="s">
        <v>491</v>
      </c>
      <c r="B35" s="463"/>
      <c r="C35" s="463"/>
      <c r="D35" s="176"/>
      <c r="E35" s="176"/>
    </row>
    <row r="36" spans="1:6" s="6" customFormat="1" ht="12.75" customHeight="1">
      <c r="A36" s="173"/>
      <c r="B36" s="178" t="s">
        <v>272</v>
      </c>
      <c r="C36" s="178"/>
      <c r="D36" s="329"/>
      <c r="E36" s="177"/>
      <c r="F36" s="177"/>
    </row>
  </sheetData>
  <sheetProtection/>
  <mergeCells count="19">
    <mergeCell ref="A5:H5"/>
    <mergeCell ref="A35:C35"/>
    <mergeCell ref="A33:H33"/>
    <mergeCell ref="F7:G7"/>
    <mergeCell ref="A31:C31"/>
    <mergeCell ref="D31:E31"/>
    <mergeCell ref="B10:C10"/>
    <mergeCell ref="B17:C17"/>
    <mergeCell ref="B19:C19"/>
    <mergeCell ref="A1:H1"/>
    <mergeCell ref="A2:H2"/>
    <mergeCell ref="F31:G31"/>
    <mergeCell ref="A30:C30"/>
    <mergeCell ref="D7:E7"/>
    <mergeCell ref="A7:A8"/>
    <mergeCell ref="C7:C8"/>
    <mergeCell ref="B7:B8"/>
    <mergeCell ref="A3:H3"/>
    <mergeCell ref="H7:H8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62"/>
  <sheetViews>
    <sheetView zoomScalePageLayoutView="0" workbookViewId="0" topLeftCell="A43">
      <selection activeCell="B55" sqref="B55:E55"/>
    </sheetView>
  </sheetViews>
  <sheetFormatPr defaultColWidth="9.00390625" defaultRowHeight="15"/>
  <cols>
    <col min="1" max="1" width="5.28125" style="11" customWidth="1"/>
    <col min="2" max="2" width="9.421875" style="11" customWidth="1"/>
    <col min="3" max="3" width="36.7109375" style="11" customWidth="1"/>
    <col min="4" max="4" width="12.8515625" style="63" customWidth="1"/>
    <col min="5" max="5" width="12.7109375" style="63" customWidth="1"/>
    <col min="6" max="7" width="12.7109375" style="161" customWidth="1"/>
    <col min="8" max="8" width="12.7109375" style="1" customWidth="1"/>
    <col min="9" max="16384" width="9.00390625" style="1" customWidth="1"/>
  </cols>
  <sheetData>
    <row r="1" spans="1:8" s="397" customFormat="1" ht="21.75" customHeight="1">
      <c r="A1" s="475" t="s">
        <v>395</v>
      </c>
      <c r="B1" s="475"/>
      <c r="C1" s="475"/>
      <c r="D1" s="475"/>
      <c r="E1" s="475"/>
      <c r="F1" s="475"/>
      <c r="G1" s="475"/>
      <c r="H1" s="475"/>
    </row>
    <row r="2" spans="1:8" s="397" customFormat="1" ht="21.75" customHeight="1">
      <c r="A2" s="475" t="s">
        <v>425</v>
      </c>
      <c r="B2" s="475"/>
      <c r="C2" s="475"/>
      <c r="D2" s="475"/>
      <c r="E2" s="475"/>
      <c r="F2" s="475"/>
      <c r="G2" s="475"/>
      <c r="H2" s="475"/>
    </row>
    <row r="3" spans="1:8" s="397" customFormat="1" ht="21.75" customHeight="1">
      <c r="A3" s="476" t="s">
        <v>417</v>
      </c>
      <c r="B3" s="476"/>
      <c r="C3" s="476"/>
      <c r="D3" s="476"/>
      <c r="E3" s="476"/>
      <c r="F3" s="476"/>
      <c r="G3" s="476"/>
      <c r="H3" s="476"/>
    </row>
    <row r="4" spans="1:8" s="397" customFormat="1" ht="14.25" customHeight="1">
      <c r="A4" s="399"/>
      <c r="B4" s="399"/>
      <c r="C4" s="399"/>
      <c r="D4" s="399"/>
      <c r="E4" s="399"/>
      <c r="F4" s="399"/>
      <c r="G4" s="399"/>
      <c r="H4" s="399"/>
    </row>
    <row r="5" spans="1:8" s="8" customFormat="1" ht="25.5" customHeight="1">
      <c r="A5" s="487" t="s">
        <v>1</v>
      </c>
      <c r="B5" s="487"/>
      <c r="C5" s="487"/>
      <c r="D5" s="487"/>
      <c r="E5" s="487"/>
      <c r="F5" s="487"/>
      <c r="G5" s="487"/>
      <c r="H5" s="487"/>
    </row>
    <row r="6" spans="1:5" ht="15">
      <c r="A6" s="42"/>
      <c r="B6" s="42"/>
      <c r="C6" s="89"/>
      <c r="D6" s="65"/>
      <c r="E6" s="65"/>
    </row>
    <row r="7" spans="1:8" ht="80.25" customHeight="1">
      <c r="A7" s="482" t="s">
        <v>0</v>
      </c>
      <c r="B7" s="513" t="s">
        <v>223</v>
      </c>
      <c r="C7" s="482" t="s">
        <v>1</v>
      </c>
      <c r="D7" s="469" t="s">
        <v>230</v>
      </c>
      <c r="E7" s="469"/>
      <c r="F7" s="469" t="s">
        <v>231</v>
      </c>
      <c r="G7" s="469"/>
      <c r="H7" s="517" t="s">
        <v>268</v>
      </c>
    </row>
    <row r="8" spans="1:8" ht="33" customHeight="1">
      <c r="A8" s="482"/>
      <c r="B8" s="513"/>
      <c r="C8" s="482"/>
      <c r="D8" s="62" t="s">
        <v>89</v>
      </c>
      <c r="E8" s="62" t="s">
        <v>90</v>
      </c>
      <c r="F8" s="62" t="s">
        <v>89</v>
      </c>
      <c r="G8" s="62" t="s">
        <v>90</v>
      </c>
      <c r="H8" s="518"/>
    </row>
    <row r="9" spans="1:8" s="86" customFormat="1" ht="31.5" customHeight="1">
      <c r="A9" s="108" t="s">
        <v>3</v>
      </c>
      <c r="B9" s="514" t="s">
        <v>85</v>
      </c>
      <c r="C9" s="514"/>
      <c r="D9" s="155">
        <f>D10+D21+D23</f>
        <v>0</v>
      </c>
      <c r="E9" s="417">
        <f>E10+E21+E23</f>
        <v>0</v>
      </c>
      <c r="F9" s="417">
        <f>F10+F21+F23</f>
        <v>0</v>
      </c>
      <c r="G9" s="417">
        <f>G10+G21+G23</f>
        <v>0</v>
      </c>
      <c r="H9" s="155"/>
    </row>
    <row r="10" spans="1:8" s="319" customFormat="1" ht="27.75" customHeight="1">
      <c r="A10" s="216" t="s">
        <v>4</v>
      </c>
      <c r="B10" s="508" t="s">
        <v>486</v>
      </c>
      <c r="C10" s="509"/>
      <c r="D10" s="421">
        <v>0</v>
      </c>
      <c r="E10" s="421">
        <f>SUM(E11:E18)</f>
        <v>0</v>
      </c>
      <c r="F10" s="421">
        <f>SUM(F11:F18)</f>
        <v>0</v>
      </c>
      <c r="G10" s="421">
        <f>SUM(G11:G18)</f>
        <v>0</v>
      </c>
      <c r="H10" s="422"/>
    </row>
    <row r="11" spans="1:8" s="55" customFormat="1" ht="27.75" customHeight="1">
      <c r="A11" s="48"/>
      <c r="B11" s="158" t="s">
        <v>273</v>
      </c>
      <c r="C11" s="373" t="s">
        <v>225</v>
      </c>
      <c r="D11" s="51"/>
      <c r="E11" s="51"/>
      <c r="F11" s="342">
        <v>0</v>
      </c>
      <c r="G11" s="342" t="s">
        <v>299</v>
      </c>
      <c r="H11" s="169"/>
    </row>
    <row r="12" spans="1:8" s="55" customFormat="1" ht="33" customHeight="1">
      <c r="A12" s="48"/>
      <c r="B12" s="158" t="s">
        <v>274</v>
      </c>
      <c r="C12" s="366" t="s">
        <v>275</v>
      </c>
      <c r="D12" s="51"/>
      <c r="E12" s="51"/>
      <c r="F12" s="342">
        <v>0</v>
      </c>
      <c r="G12" s="342" t="s">
        <v>299</v>
      </c>
      <c r="H12" s="169"/>
    </row>
    <row r="13" spans="1:8" s="55" customFormat="1" ht="21.75" customHeight="1">
      <c r="A13" s="48"/>
      <c r="B13" s="158" t="s">
        <v>276</v>
      </c>
      <c r="C13" s="366" t="s">
        <v>226</v>
      </c>
      <c r="D13" s="51"/>
      <c r="E13" s="51"/>
      <c r="F13" s="342">
        <v>0</v>
      </c>
      <c r="G13" s="342" t="s">
        <v>299</v>
      </c>
      <c r="H13" s="169"/>
    </row>
    <row r="14" spans="1:8" s="55" customFormat="1" ht="30.75" customHeight="1">
      <c r="A14" s="48"/>
      <c r="B14" s="158" t="s">
        <v>277</v>
      </c>
      <c r="C14" s="366" t="s">
        <v>295</v>
      </c>
      <c r="D14" s="51"/>
      <c r="E14" s="51"/>
      <c r="F14" s="342">
        <v>0</v>
      </c>
      <c r="G14" s="342" t="s">
        <v>299</v>
      </c>
      <c r="H14" s="169"/>
    </row>
    <row r="15" spans="1:8" s="55" customFormat="1" ht="45.75" customHeight="1">
      <c r="A15" s="48"/>
      <c r="B15" s="158" t="s">
        <v>278</v>
      </c>
      <c r="C15" s="366" t="s">
        <v>427</v>
      </c>
      <c r="D15" s="51"/>
      <c r="E15" s="51"/>
      <c r="F15" s="342">
        <v>0</v>
      </c>
      <c r="G15" s="342" t="s">
        <v>299</v>
      </c>
      <c r="H15" s="169"/>
    </row>
    <row r="16" spans="1:8" s="55" customFormat="1" ht="44.25" customHeight="1">
      <c r="A16" s="48"/>
      <c r="B16" s="158" t="s">
        <v>279</v>
      </c>
      <c r="C16" s="366" t="s">
        <v>280</v>
      </c>
      <c r="D16" s="51"/>
      <c r="E16" s="51"/>
      <c r="F16" s="342">
        <v>0</v>
      </c>
      <c r="G16" s="342" t="s">
        <v>299</v>
      </c>
      <c r="H16" s="169"/>
    </row>
    <row r="17" spans="1:8" s="55" customFormat="1" ht="45" customHeight="1">
      <c r="A17" s="48"/>
      <c r="B17" s="158" t="s">
        <v>281</v>
      </c>
      <c r="C17" s="366" t="s">
        <v>428</v>
      </c>
      <c r="D17" s="51"/>
      <c r="E17" s="51"/>
      <c r="F17" s="342">
        <v>0</v>
      </c>
      <c r="G17" s="342" t="s">
        <v>299</v>
      </c>
      <c r="H17" s="169"/>
    </row>
    <row r="18" spans="1:8" s="55" customFormat="1" ht="29.25" customHeight="1">
      <c r="A18" s="48"/>
      <c r="B18" s="158" t="s">
        <v>285</v>
      </c>
      <c r="C18" s="366" t="s">
        <v>227</v>
      </c>
      <c r="D18" s="51"/>
      <c r="E18" s="51"/>
      <c r="F18" s="342">
        <v>0</v>
      </c>
      <c r="G18" s="342" t="s">
        <v>299</v>
      </c>
      <c r="H18" s="169"/>
    </row>
    <row r="19" spans="1:8" s="55" customFormat="1" ht="28.5" customHeight="1">
      <c r="A19" s="48"/>
      <c r="B19" s="158" t="s">
        <v>282</v>
      </c>
      <c r="C19" s="366" t="s">
        <v>283</v>
      </c>
      <c r="D19" s="51"/>
      <c r="E19" s="51"/>
      <c r="F19" s="342">
        <v>0</v>
      </c>
      <c r="G19" s="342" t="s">
        <v>299</v>
      </c>
      <c r="H19" s="169"/>
    </row>
    <row r="20" spans="1:8" s="55" customFormat="1" ht="27" customHeight="1">
      <c r="A20" s="48"/>
      <c r="B20" s="158" t="s">
        <v>284</v>
      </c>
      <c r="C20" s="366" t="s">
        <v>229</v>
      </c>
      <c r="D20" s="51"/>
      <c r="E20" s="51"/>
      <c r="F20" s="342">
        <v>0</v>
      </c>
      <c r="G20" s="342" t="s">
        <v>299</v>
      </c>
      <c r="H20" s="169"/>
    </row>
    <row r="21" spans="1:8" s="55" customFormat="1" ht="31.5" customHeight="1">
      <c r="A21" s="216" t="s">
        <v>9</v>
      </c>
      <c r="B21" s="473" t="s">
        <v>48</v>
      </c>
      <c r="C21" s="474"/>
      <c r="D21" s="421">
        <v>0</v>
      </c>
      <c r="E21" s="421">
        <v>0</v>
      </c>
      <c r="F21" s="421">
        <v>0</v>
      </c>
      <c r="G21" s="421">
        <v>0</v>
      </c>
      <c r="H21" s="422"/>
    </row>
    <row r="22" spans="1:8" s="76" customFormat="1" ht="31.5" customHeight="1">
      <c r="A22" s="219"/>
      <c r="B22" s="249">
        <v>3020</v>
      </c>
      <c r="C22" s="111" t="s">
        <v>369</v>
      </c>
      <c r="D22" s="432"/>
      <c r="E22" s="432"/>
      <c r="F22" s="432">
        <v>0</v>
      </c>
      <c r="G22" s="432">
        <v>0</v>
      </c>
      <c r="H22" s="431"/>
    </row>
    <row r="23" spans="1:8" s="319" customFormat="1" ht="36" customHeight="1">
      <c r="A23" s="216" t="s">
        <v>29</v>
      </c>
      <c r="B23" s="473" t="s">
        <v>49</v>
      </c>
      <c r="C23" s="474"/>
      <c r="D23" s="421">
        <v>0</v>
      </c>
      <c r="E23" s="421">
        <v>0</v>
      </c>
      <c r="F23" s="421">
        <f>SUM(F24:F40)</f>
        <v>0</v>
      </c>
      <c r="G23" s="421">
        <f>SUM(G24:G40)</f>
        <v>0</v>
      </c>
      <c r="H23" s="422"/>
    </row>
    <row r="24" spans="1:8" s="157" customFormat="1" ht="33" customHeight="1">
      <c r="A24" s="74"/>
      <c r="B24" s="158" t="s">
        <v>286</v>
      </c>
      <c r="C24" s="366" t="s">
        <v>287</v>
      </c>
      <c r="D24" s="163"/>
      <c r="E24" s="163"/>
      <c r="F24" s="163">
        <v>0</v>
      </c>
      <c r="G24" s="163">
        <v>0</v>
      </c>
      <c r="H24" s="163"/>
    </row>
    <row r="25" spans="1:8" s="157" customFormat="1" ht="23.25" customHeight="1">
      <c r="A25" s="74"/>
      <c r="B25" s="158" t="s">
        <v>232</v>
      </c>
      <c r="C25" s="366" t="s">
        <v>233</v>
      </c>
      <c r="D25" s="163"/>
      <c r="E25" s="163"/>
      <c r="F25" s="163">
        <v>0</v>
      </c>
      <c r="G25" s="163">
        <v>0</v>
      </c>
      <c r="H25" s="163"/>
    </row>
    <row r="26" spans="1:8" s="157" customFormat="1" ht="31.5" customHeight="1">
      <c r="A26" s="74"/>
      <c r="B26" s="166">
        <v>4240</v>
      </c>
      <c r="C26" s="367" t="s">
        <v>296</v>
      </c>
      <c r="D26" s="163"/>
      <c r="E26" s="163"/>
      <c r="F26" s="163">
        <v>0</v>
      </c>
      <c r="G26" s="163">
        <v>0</v>
      </c>
      <c r="H26" s="163"/>
    </row>
    <row r="27" spans="1:8" s="157" customFormat="1" ht="19.5" customHeight="1">
      <c r="A27" s="74"/>
      <c r="B27" s="158" t="s">
        <v>236</v>
      </c>
      <c r="C27" s="366" t="s">
        <v>237</v>
      </c>
      <c r="D27" s="163"/>
      <c r="E27" s="163"/>
      <c r="F27" s="163">
        <v>0</v>
      </c>
      <c r="G27" s="163">
        <v>0</v>
      </c>
      <c r="H27" s="163"/>
    </row>
    <row r="28" spans="1:8" s="157" customFormat="1" ht="19.5" customHeight="1">
      <c r="A28" s="74"/>
      <c r="B28" s="158" t="s">
        <v>238</v>
      </c>
      <c r="C28" s="366" t="s">
        <v>239</v>
      </c>
      <c r="D28" s="163"/>
      <c r="E28" s="163"/>
      <c r="F28" s="163">
        <v>0</v>
      </c>
      <c r="G28" s="163">
        <v>0</v>
      </c>
      <c r="H28" s="163"/>
    </row>
    <row r="29" spans="1:8" s="157" customFormat="1" ht="19.5" customHeight="1">
      <c r="A29" s="74"/>
      <c r="B29" s="158" t="s">
        <v>240</v>
      </c>
      <c r="C29" s="366" t="s">
        <v>241</v>
      </c>
      <c r="D29" s="163"/>
      <c r="E29" s="163"/>
      <c r="F29" s="163">
        <v>0</v>
      </c>
      <c r="G29" s="163">
        <v>0</v>
      </c>
      <c r="H29" s="163"/>
    </row>
    <row r="30" spans="1:8" s="157" customFormat="1" ht="19.5" customHeight="1">
      <c r="A30" s="74"/>
      <c r="B30" s="158" t="s">
        <v>242</v>
      </c>
      <c r="C30" s="366" t="s">
        <v>243</v>
      </c>
      <c r="D30" s="163"/>
      <c r="E30" s="163"/>
      <c r="F30" s="163">
        <v>0</v>
      </c>
      <c r="G30" s="163">
        <v>0</v>
      </c>
      <c r="H30" s="163"/>
    </row>
    <row r="31" spans="1:8" s="157" customFormat="1" ht="19.5" customHeight="1">
      <c r="A31" s="74"/>
      <c r="B31" s="158" t="s">
        <v>244</v>
      </c>
      <c r="C31" s="366" t="s">
        <v>245</v>
      </c>
      <c r="D31" s="163"/>
      <c r="E31" s="163"/>
      <c r="F31" s="163">
        <v>0</v>
      </c>
      <c r="G31" s="163">
        <v>0</v>
      </c>
      <c r="H31" s="163"/>
    </row>
    <row r="32" spans="1:8" s="157" customFormat="1" ht="42.75" customHeight="1">
      <c r="A32" s="74"/>
      <c r="B32" s="158" t="s">
        <v>246</v>
      </c>
      <c r="C32" s="372" t="s">
        <v>429</v>
      </c>
      <c r="D32" s="163"/>
      <c r="E32" s="163"/>
      <c r="F32" s="163">
        <v>0</v>
      </c>
      <c r="G32" s="163">
        <v>0</v>
      </c>
      <c r="H32" s="163"/>
    </row>
    <row r="33" spans="1:8" s="157" customFormat="1" ht="50.25" customHeight="1">
      <c r="A33" s="74"/>
      <c r="B33" s="158" t="s">
        <v>248</v>
      </c>
      <c r="C33" s="372" t="s">
        <v>308</v>
      </c>
      <c r="D33" s="163"/>
      <c r="E33" s="163"/>
      <c r="F33" s="163">
        <v>0</v>
      </c>
      <c r="G33" s="163">
        <v>0</v>
      </c>
      <c r="H33" s="163"/>
    </row>
    <row r="34" spans="1:8" s="157" customFormat="1" ht="21.75" customHeight="1">
      <c r="A34" s="74"/>
      <c r="B34" s="158" t="s">
        <v>250</v>
      </c>
      <c r="C34" s="366" t="s">
        <v>251</v>
      </c>
      <c r="D34" s="163"/>
      <c r="E34" s="163"/>
      <c r="F34" s="163">
        <v>0</v>
      </c>
      <c r="G34" s="163">
        <v>0</v>
      </c>
      <c r="H34" s="163"/>
    </row>
    <row r="35" spans="1:8" s="157" customFormat="1" ht="21.75" customHeight="1">
      <c r="A35" s="74"/>
      <c r="B35" s="158" t="s">
        <v>288</v>
      </c>
      <c r="C35" s="366" t="s">
        <v>289</v>
      </c>
      <c r="D35" s="163"/>
      <c r="E35" s="163"/>
      <c r="F35" s="163">
        <v>0</v>
      </c>
      <c r="G35" s="163">
        <v>0</v>
      </c>
      <c r="H35" s="163"/>
    </row>
    <row r="36" spans="1:8" s="157" customFormat="1" ht="21.75" customHeight="1">
      <c r="A36" s="74"/>
      <c r="B36" s="158" t="s">
        <v>252</v>
      </c>
      <c r="C36" s="366" t="s">
        <v>253</v>
      </c>
      <c r="D36" s="163"/>
      <c r="E36" s="163"/>
      <c r="F36" s="163">
        <v>0</v>
      </c>
      <c r="G36" s="163">
        <v>0</v>
      </c>
      <c r="H36" s="163"/>
    </row>
    <row r="37" spans="1:8" s="157" customFormat="1" ht="27.75" customHeight="1">
      <c r="A37" s="74"/>
      <c r="B37" s="158" t="s">
        <v>254</v>
      </c>
      <c r="C37" s="366" t="s">
        <v>255</v>
      </c>
      <c r="D37" s="163"/>
      <c r="E37" s="163"/>
      <c r="F37" s="163">
        <v>0</v>
      </c>
      <c r="G37" s="163">
        <v>0</v>
      </c>
      <c r="H37" s="163"/>
    </row>
    <row r="38" spans="1:8" s="157" customFormat="1" ht="21.75" customHeight="1">
      <c r="A38" s="74"/>
      <c r="B38" s="158" t="s">
        <v>256</v>
      </c>
      <c r="C38" s="366" t="s">
        <v>257</v>
      </c>
      <c r="D38" s="163"/>
      <c r="E38" s="163"/>
      <c r="F38" s="163">
        <v>0</v>
      </c>
      <c r="G38" s="163">
        <v>0</v>
      </c>
      <c r="H38" s="163"/>
    </row>
    <row r="39" spans="1:8" s="157" customFormat="1" ht="21.75" customHeight="1">
      <c r="A39" s="74"/>
      <c r="B39" s="158" t="s">
        <v>290</v>
      </c>
      <c r="C39" s="366" t="s">
        <v>291</v>
      </c>
      <c r="D39" s="163"/>
      <c r="E39" s="163"/>
      <c r="F39" s="163">
        <v>0</v>
      </c>
      <c r="G39" s="163">
        <v>0</v>
      </c>
      <c r="H39" s="163"/>
    </row>
    <row r="40" spans="1:8" s="157" customFormat="1" ht="33" customHeight="1">
      <c r="A40" s="74"/>
      <c r="B40" s="158" t="s">
        <v>292</v>
      </c>
      <c r="C40" s="366" t="s">
        <v>293</v>
      </c>
      <c r="D40" s="163"/>
      <c r="E40" s="163"/>
      <c r="F40" s="163">
        <v>0</v>
      </c>
      <c r="G40" s="163">
        <v>0</v>
      </c>
      <c r="H40" s="163"/>
    </row>
    <row r="41" spans="1:8" s="55" customFormat="1" ht="28.5" customHeight="1">
      <c r="A41" s="48" t="s">
        <v>41</v>
      </c>
      <c r="B41" s="48"/>
      <c r="C41" s="29" t="s">
        <v>61</v>
      </c>
      <c r="D41" s="163"/>
      <c r="E41" s="163"/>
      <c r="F41" s="163">
        <v>0</v>
      </c>
      <c r="G41" s="163">
        <v>0</v>
      </c>
      <c r="H41" s="163"/>
    </row>
    <row r="42" spans="1:8" s="55" customFormat="1" ht="50.25" customHeight="1">
      <c r="A42" s="48" t="s">
        <v>42</v>
      </c>
      <c r="B42" s="48"/>
      <c r="C42" s="370" t="s">
        <v>92</v>
      </c>
      <c r="D42" s="163"/>
      <c r="E42" s="163"/>
      <c r="F42" s="163">
        <v>0</v>
      </c>
      <c r="G42" s="163">
        <v>0</v>
      </c>
      <c r="H42" s="163"/>
    </row>
    <row r="43" spans="1:8" s="55" customFormat="1" ht="24" customHeight="1">
      <c r="A43" s="48" t="s">
        <v>43</v>
      </c>
      <c r="B43" s="48"/>
      <c r="C43" s="29" t="s">
        <v>93</v>
      </c>
      <c r="D43" s="163"/>
      <c r="E43" s="163"/>
      <c r="F43" s="163">
        <v>0</v>
      </c>
      <c r="G43" s="163">
        <v>0</v>
      </c>
      <c r="H43" s="163"/>
    </row>
    <row r="44" spans="1:8" s="55" customFormat="1" ht="24" customHeight="1">
      <c r="A44" s="48" t="s">
        <v>44</v>
      </c>
      <c r="B44" s="48"/>
      <c r="C44" s="29" t="s">
        <v>54</v>
      </c>
      <c r="D44" s="163"/>
      <c r="E44" s="163"/>
      <c r="F44" s="163">
        <v>0</v>
      </c>
      <c r="G44" s="163">
        <v>0</v>
      </c>
      <c r="H44" s="163"/>
    </row>
    <row r="45" spans="1:8" s="55" customFormat="1" ht="24" customHeight="1">
      <c r="A45" s="48" t="s">
        <v>45</v>
      </c>
      <c r="B45" s="48"/>
      <c r="C45" s="29" t="s">
        <v>50</v>
      </c>
      <c r="D45" s="163"/>
      <c r="E45" s="163"/>
      <c r="F45" s="163">
        <v>0</v>
      </c>
      <c r="G45" s="163">
        <v>0</v>
      </c>
      <c r="H45" s="163"/>
    </row>
    <row r="46" spans="1:8" s="55" customFormat="1" ht="24" customHeight="1">
      <c r="A46" s="33" t="s">
        <v>6</v>
      </c>
      <c r="B46" s="33"/>
      <c r="C46" s="15" t="s">
        <v>94</v>
      </c>
      <c r="D46" s="163"/>
      <c r="E46" s="163"/>
      <c r="F46" s="163">
        <v>0</v>
      </c>
      <c r="G46" s="163">
        <v>0</v>
      </c>
      <c r="H46" s="163"/>
    </row>
    <row r="47" spans="1:8" s="76" customFormat="1" ht="15" customHeight="1">
      <c r="A47" s="33"/>
      <c r="B47" s="33"/>
      <c r="C47" s="191" t="s">
        <v>5</v>
      </c>
      <c r="D47" s="83"/>
      <c r="E47" s="51"/>
      <c r="F47" s="163">
        <v>0</v>
      </c>
      <c r="G47" s="163">
        <v>0</v>
      </c>
      <c r="H47" s="163"/>
    </row>
    <row r="48" spans="1:8" s="76" customFormat="1" ht="32.25" customHeight="1">
      <c r="A48" s="33"/>
      <c r="B48" s="33"/>
      <c r="C48" s="183" t="s">
        <v>374</v>
      </c>
      <c r="D48" s="83"/>
      <c r="E48" s="51"/>
      <c r="F48" s="163">
        <v>0</v>
      </c>
      <c r="G48" s="163">
        <v>0</v>
      </c>
      <c r="H48" s="163"/>
    </row>
    <row r="49" spans="1:8" s="82" customFormat="1" ht="27" customHeight="1">
      <c r="A49" s="465" t="s">
        <v>12</v>
      </c>
      <c r="B49" s="465"/>
      <c r="C49" s="465"/>
      <c r="D49" s="80">
        <f>D9</f>
        <v>0</v>
      </c>
      <c r="E49" s="80">
        <f>E9</f>
        <v>0</v>
      </c>
      <c r="F49" s="80">
        <f>F9</f>
        <v>0</v>
      </c>
      <c r="G49" s="80">
        <f>G9</f>
        <v>0</v>
      </c>
      <c r="H49" s="80"/>
    </row>
    <row r="50" spans="1:8" s="195" customFormat="1" ht="36" customHeight="1">
      <c r="A50" s="516" t="s">
        <v>294</v>
      </c>
      <c r="B50" s="516"/>
      <c r="C50" s="516"/>
      <c r="D50" s="515">
        <f>D49+E49</f>
        <v>0</v>
      </c>
      <c r="E50" s="515"/>
      <c r="F50" s="515">
        <f>F49+G49</f>
        <v>0</v>
      </c>
      <c r="G50" s="515"/>
      <c r="H50" s="196"/>
    </row>
    <row r="51" spans="1:7" s="55" customFormat="1" ht="45.75" customHeight="1">
      <c r="A51" s="61"/>
      <c r="B51" s="61"/>
      <c r="C51" s="61"/>
      <c r="D51" s="84"/>
      <c r="E51" s="85"/>
      <c r="F51" s="318"/>
      <c r="G51" s="318"/>
    </row>
    <row r="52" spans="1:8" ht="30" customHeight="1">
      <c r="A52" s="510" t="s">
        <v>102</v>
      </c>
      <c r="B52" s="511"/>
      <c r="C52" s="511"/>
      <c r="D52" s="511"/>
      <c r="E52" s="511"/>
      <c r="F52" s="511"/>
      <c r="G52" s="511"/>
      <c r="H52" s="512"/>
    </row>
    <row r="53" spans="1:5" ht="17.25" customHeight="1">
      <c r="A53" s="38"/>
      <c r="B53" s="38"/>
      <c r="C53" s="31"/>
      <c r="D53" s="64"/>
      <c r="E53" s="64"/>
    </row>
    <row r="54" spans="1:8" ht="87" customHeight="1">
      <c r="A54" s="66" t="s">
        <v>0</v>
      </c>
      <c r="B54" s="154" t="s">
        <v>13</v>
      </c>
      <c r="C54" s="485" t="s">
        <v>38</v>
      </c>
      <c r="D54" s="519"/>
      <c r="E54" s="486"/>
      <c r="F54" s="345" t="s">
        <v>230</v>
      </c>
      <c r="G54" s="345" t="s">
        <v>231</v>
      </c>
      <c r="H54" s="193" t="s">
        <v>268</v>
      </c>
    </row>
    <row r="55" spans="1:8" s="87" customFormat="1" ht="30.75" customHeight="1">
      <c r="A55" s="100" t="s">
        <v>3</v>
      </c>
      <c r="B55" s="523" t="s">
        <v>33</v>
      </c>
      <c r="C55" s="524"/>
      <c r="D55" s="524"/>
      <c r="E55" s="525"/>
      <c r="F55" s="21">
        <f>SUM(F56)</f>
        <v>0</v>
      </c>
      <c r="G55" s="21">
        <f>SUM(G56)</f>
        <v>0</v>
      </c>
      <c r="H55" s="198"/>
    </row>
    <row r="56" spans="1:8" ht="39" customHeight="1">
      <c r="A56" s="25"/>
      <c r="B56" s="32" t="s">
        <v>23</v>
      </c>
      <c r="C56" s="520" t="s">
        <v>24</v>
      </c>
      <c r="D56" s="521"/>
      <c r="E56" s="522"/>
      <c r="F56" s="16">
        <v>0</v>
      </c>
      <c r="G56" s="16">
        <v>0</v>
      </c>
      <c r="H56" s="167"/>
    </row>
    <row r="57" spans="1:8" s="73" customFormat="1" ht="27.75" customHeight="1">
      <c r="A57" s="499" t="s">
        <v>12</v>
      </c>
      <c r="B57" s="526"/>
      <c r="C57" s="526"/>
      <c r="D57" s="527"/>
      <c r="E57" s="528"/>
      <c r="F57" s="71">
        <f>F55</f>
        <v>0</v>
      </c>
      <c r="G57" s="71">
        <f>G55</f>
        <v>0</v>
      </c>
      <c r="H57" s="199"/>
    </row>
    <row r="59" spans="1:8" s="6" customFormat="1" ht="44.25" customHeight="1">
      <c r="A59" s="462" t="s">
        <v>495</v>
      </c>
      <c r="B59" s="462"/>
      <c r="C59" s="462"/>
      <c r="D59" s="462"/>
      <c r="E59" s="462"/>
      <c r="F59" s="462"/>
      <c r="G59" s="462"/>
      <c r="H59" s="462"/>
    </row>
    <row r="60" spans="1:7" s="6" customFormat="1" ht="12.75" customHeight="1">
      <c r="A60" s="173"/>
      <c r="B60" s="174"/>
      <c r="C60" s="175"/>
      <c r="D60" s="176"/>
      <c r="E60" s="176"/>
      <c r="F60" s="328"/>
      <c r="G60" s="328"/>
    </row>
    <row r="61" spans="1:5" s="6" customFormat="1" ht="13.5" customHeight="1">
      <c r="A61" s="463" t="s">
        <v>491</v>
      </c>
      <c r="B61" s="463"/>
      <c r="C61" s="463"/>
      <c r="D61" s="176"/>
      <c r="E61" s="176"/>
    </row>
    <row r="62" spans="1:7" s="6" customFormat="1" ht="12.75" customHeight="1">
      <c r="A62" s="173"/>
      <c r="B62" s="178" t="s">
        <v>272</v>
      </c>
      <c r="C62" s="178"/>
      <c r="D62" s="177"/>
      <c r="E62" s="177"/>
      <c r="F62" s="328"/>
      <c r="G62" s="328"/>
    </row>
  </sheetData>
  <sheetProtection/>
  <mergeCells count="26">
    <mergeCell ref="A61:C61"/>
    <mergeCell ref="A59:H59"/>
    <mergeCell ref="C54:E54"/>
    <mergeCell ref="C56:E56"/>
    <mergeCell ref="B10:C10"/>
    <mergeCell ref="B21:C21"/>
    <mergeCell ref="B23:C23"/>
    <mergeCell ref="B55:E55"/>
    <mergeCell ref="A57:C57"/>
    <mergeCell ref="D57:E57"/>
    <mergeCell ref="A1:H1"/>
    <mergeCell ref="A2:H2"/>
    <mergeCell ref="A3:H3"/>
    <mergeCell ref="H7:H8"/>
    <mergeCell ref="A5:H5"/>
    <mergeCell ref="F50:G50"/>
    <mergeCell ref="A52:H52"/>
    <mergeCell ref="A49:C49"/>
    <mergeCell ref="D7:E7"/>
    <mergeCell ref="B7:B8"/>
    <mergeCell ref="B9:C9"/>
    <mergeCell ref="F7:G7"/>
    <mergeCell ref="A7:A8"/>
    <mergeCell ref="C7:C8"/>
    <mergeCell ref="D50:E50"/>
    <mergeCell ref="A50:C50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  <ignoredErrors>
    <ignoredError sqref="B40 B24:B39 G11 G12 G13 G14 G15 G16 G17 G18 G20 G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14"/>
  <sheetViews>
    <sheetView zoomScalePageLayoutView="0" workbookViewId="0" topLeftCell="A1">
      <pane ySplit="8" topLeftCell="A103" activePane="bottomLeft" state="frozen"/>
      <selection pane="topLeft" activeCell="A1" sqref="A1"/>
      <selection pane="bottomLeft" activeCell="A113" sqref="A113:C113"/>
    </sheetView>
  </sheetViews>
  <sheetFormatPr defaultColWidth="9.00390625" defaultRowHeight="15"/>
  <cols>
    <col min="1" max="1" width="6.28125" style="11" customWidth="1"/>
    <col min="2" max="2" width="7.8515625" style="47" customWidth="1"/>
    <col min="3" max="3" width="32.00390625" style="411" customWidth="1"/>
    <col min="4" max="4" width="11.421875" style="50" customWidth="1"/>
    <col min="5" max="5" width="9.421875" style="50" customWidth="1"/>
    <col min="6" max="7" width="11.421875" style="50" customWidth="1"/>
    <col min="8" max="8" width="9.7109375" style="50" customWidth="1"/>
    <col min="9" max="9" width="11.8515625" style="50" customWidth="1"/>
    <col min="10" max="10" width="12.7109375" style="1" customWidth="1"/>
    <col min="11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s="397" customFormat="1" ht="21.75" customHeight="1">
      <c r="A2" s="475" t="s">
        <v>447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26.25" customHeight="1">
      <c r="A5" s="487" t="s">
        <v>298</v>
      </c>
      <c r="B5" s="487"/>
      <c r="C5" s="487"/>
      <c r="D5" s="487"/>
      <c r="E5" s="487"/>
      <c r="F5" s="487"/>
      <c r="G5" s="487"/>
      <c r="H5" s="487"/>
      <c r="I5" s="487"/>
      <c r="J5" s="487"/>
    </row>
    <row r="6" spans="1:9" ht="18">
      <c r="A6" s="36"/>
      <c r="B6" s="36"/>
      <c r="C6" s="410"/>
      <c r="D6" s="95"/>
      <c r="E6" s="95"/>
      <c r="F6" s="95"/>
      <c r="G6" s="95"/>
      <c r="H6" s="95"/>
      <c r="I6" s="95"/>
    </row>
    <row r="7" spans="1:10" ht="52.5" customHeight="1">
      <c r="A7" s="482" t="s">
        <v>0</v>
      </c>
      <c r="B7" s="482" t="s">
        <v>1</v>
      </c>
      <c r="C7" s="482"/>
      <c r="D7" s="469" t="s">
        <v>484</v>
      </c>
      <c r="E7" s="469"/>
      <c r="F7" s="469"/>
      <c r="G7" s="469" t="s">
        <v>485</v>
      </c>
      <c r="H7" s="469"/>
      <c r="I7" s="469"/>
      <c r="J7" s="505" t="s">
        <v>268</v>
      </c>
    </row>
    <row r="8" spans="1:10" ht="28.5" customHeight="1">
      <c r="A8" s="482"/>
      <c r="B8" s="482"/>
      <c r="C8" s="482"/>
      <c r="D8" s="96" t="s">
        <v>88</v>
      </c>
      <c r="E8" s="62" t="s">
        <v>86</v>
      </c>
      <c r="F8" s="97" t="s">
        <v>87</v>
      </c>
      <c r="G8" s="96" t="s">
        <v>88</v>
      </c>
      <c r="H8" s="62" t="s">
        <v>86</v>
      </c>
      <c r="I8" s="97" t="s">
        <v>87</v>
      </c>
      <c r="J8" s="505"/>
    </row>
    <row r="9" spans="1:10" ht="22.5" customHeight="1">
      <c r="A9" s="108" t="s">
        <v>3</v>
      </c>
      <c r="B9" s="483" t="s">
        <v>55</v>
      </c>
      <c r="C9" s="483"/>
      <c r="D9" s="268">
        <f aca="true" t="shared" si="0" ref="D9:I9">D10+D12+D14+D15</f>
        <v>0</v>
      </c>
      <c r="E9" s="268">
        <f t="shared" si="0"/>
        <v>0</v>
      </c>
      <c r="F9" s="268">
        <f t="shared" si="0"/>
        <v>0</v>
      </c>
      <c r="G9" s="268">
        <f t="shared" si="0"/>
        <v>0</v>
      </c>
      <c r="H9" s="268">
        <f t="shared" si="0"/>
        <v>0</v>
      </c>
      <c r="I9" s="268">
        <f t="shared" si="0"/>
        <v>0</v>
      </c>
      <c r="J9" s="268"/>
    </row>
    <row r="10" spans="1:10" s="292" customFormat="1" ht="28.5" customHeight="1">
      <c r="A10" s="416" t="s">
        <v>4</v>
      </c>
      <c r="B10" s="473" t="s">
        <v>48</v>
      </c>
      <c r="C10" s="474"/>
      <c r="D10" s="421">
        <v>0</v>
      </c>
      <c r="E10" s="421">
        <v>0</v>
      </c>
      <c r="F10" s="421">
        <v>0</v>
      </c>
      <c r="G10" s="421">
        <f>SUM(G11)</f>
        <v>0</v>
      </c>
      <c r="H10" s="421">
        <f>SUM(H11)</f>
        <v>0</v>
      </c>
      <c r="I10" s="421">
        <f>SUM(I11)</f>
        <v>0</v>
      </c>
      <c r="J10" s="433"/>
    </row>
    <row r="11" spans="1:10" s="68" customFormat="1" ht="24" customHeight="1">
      <c r="A11" s="33"/>
      <c r="B11" s="166">
        <v>3110</v>
      </c>
      <c r="C11" s="367" t="s">
        <v>320</v>
      </c>
      <c r="D11" s="51"/>
      <c r="E11" s="51"/>
      <c r="F11" s="51"/>
      <c r="G11" s="51">
        <v>0</v>
      </c>
      <c r="H11" s="51"/>
      <c r="I11" s="51"/>
      <c r="J11" s="172"/>
    </row>
    <row r="12" spans="1:10" s="68" customFormat="1" ht="33.75" customHeight="1">
      <c r="A12" s="416" t="s">
        <v>9</v>
      </c>
      <c r="B12" s="473" t="s">
        <v>443</v>
      </c>
      <c r="C12" s="474"/>
      <c r="D12" s="421">
        <v>0</v>
      </c>
      <c r="E12" s="421">
        <f>E13</f>
        <v>0</v>
      </c>
      <c r="F12" s="421">
        <f>F13</f>
        <v>0</v>
      </c>
      <c r="G12" s="421">
        <f>SUM(G13)</f>
        <v>0</v>
      </c>
      <c r="H12" s="421">
        <f>SUM(H13)</f>
        <v>0</v>
      </c>
      <c r="I12" s="421">
        <f>SUM(I13)</f>
        <v>0</v>
      </c>
      <c r="J12" s="433"/>
    </row>
    <row r="13" spans="1:10" s="68" customFormat="1" ht="27" customHeight="1">
      <c r="A13" s="33"/>
      <c r="B13" s="166">
        <v>4430</v>
      </c>
      <c r="C13" s="367" t="s">
        <v>253</v>
      </c>
      <c r="D13" s="51"/>
      <c r="E13" s="51"/>
      <c r="F13" s="51"/>
      <c r="G13" s="51">
        <v>0</v>
      </c>
      <c r="H13" s="51">
        <v>0</v>
      </c>
      <c r="I13" s="51">
        <v>0</v>
      </c>
      <c r="J13" s="172"/>
    </row>
    <row r="14" spans="1:10" s="292" customFormat="1" ht="24.75" customHeight="1">
      <c r="A14" s="416" t="s">
        <v>10</v>
      </c>
      <c r="B14" s="473" t="s">
        <v>61</v>
      </c>
      <c r="C14" s="474"/>
      <c r="D14" s="421">
        <v>0</v>
      </c>
      <c r="E14" s="421">
        <v>0</v>
      </c>
      <c r="F14" s="421">
        <v>0</v>
      </c>
      <c r="G14" s="421">
        <v>0</v>
      </c>
      <c r="H14" s="421">
        <v>0</v>
      </c>
      <c r="I14" s="421">
        <v>0</v>
      </c>
      <c r="J14" s="433"/>
    </row>
    <row r="15" spans="1:10" s="55" customFormat="1" ht="61.5" customHeight="1">
      <c r="A15" s="416" t="s">
        <v>11</v>
      </c>
      <c r="B15" s="529" t="s">
        <v>496</v>
      </c>
      <c r="C15" s="530"/>
      <c r="D15" s="421">
        <f aca="true" t="shared" si="1" ref="D15:I15">D17</f>
        <v>0</v>
      </c>
      <c r="E15" s="421">
        <f t="shared" si="1"/>
        <v>0</v>
      </c>
      <c r="F15" s="421">
        <f t="shared" si="1"/>
        <v>0</v>
      </c>
      <c r="G15" s="421">
        <f t="shared" si="1"/>
        <v>0</v>
      </c>
      <c r="H15" s="421">
        <f t="shared" si="1"/>
        <v>0</v>
      </c>
      <c r="I15" s="421">
        <f t="shared" si="1"/>
        <v>0</v>
      </c>
      <c r="J15" s="422"/>
    </row>
    <row r="16" spans="1:10" s="76" customFormat="1" ht="17.25" customHeight="1">
      <c r="A16" s="74"/>
      <c r="B16" s="220"/>
      <c r="C16" s="202" t="s">
        <v>5</v>
      </c>
      <c r="D16" s="90"/>
      <c r="E16" s="90"/>
      <c r="F16" s="98"/>
      <c r="G16" s="90"/>
      <c r="H16" s="90"/>
      <c r="I16" s="98"/>
      <c r="J16" s="170"/>
    </row>
    <row r="17" spans="1:10" s="68" customFormat="1" ht="34.5" customHeight="1">
      <c r="A17" s="33" t="s">
        <v>6</v>
      </c>
      <c r="B17" s="220"/>
      <c r="C17" s="107" t="s">
        <v>48</v>
      </c>
      <c r="D17" s="51">
        <v>0</v>
      </c>
      <c r="E17" s="51">
        <v>0</v>
      </c>
      <c r="F17" s="51">
        <v>0</v>
      </c>
      <c r="G17" s="51">
        <v>0</v>
      </c>
      <c r="H17" s="51">
        <f>SUM(H18)</f>
        <v>0</v>
      </c>
      <c r="I17" s="51">
        <f>SUM(I18)</f>
        <v>0</v>
      </c>
      <c r="J17" s="172"/>
    </row>
    <row r="18" spans="1:10" s="68" customFormat="1" ht="24" customHeight="1">
      <c r="A18" s="33"/>
      <c r="B18" s="166">
        <v>3119</v>
      </c>
      <c r="C18" s="367" t="s">
        <v>320</v>
      </c>
      <c r="D18" s="51"/>
      <c r="E18" s="51"/>
      <c r="F18" s="51"/>
      <c r="G18" s="51">
        <v>0</v>
      </c>
      <c r="H18" s="51">
        <v>0</v>
      </c>
      <c r="I18" s="51">
        <v>0</v>
      </c>
      <c r="J18" s="172"/>
    </row>
    <row r="19" spans="1:10" ht="27" customHeight="1">
      <c r="A19" s="108" t="s">
        <v>20</v>
      </c>
      <c r="B19" s="483" t="s">
        <v>56</v>
      </c>
      <c r="C19" s="483"/>
      <c r="D19" s="268">
        <f aca="true" t="shared" si="2" ref="D19:I19">D20+D26+D28+D31+D32</f>
        <v>0</v>
      </c>
      <c r="E19" s="418">
        <f t="shared" si="2"/>
        <v>0</v>
      </c>
      <c r="F19" s="418">
        <f t="shared" si="2"/>
        <v>0</v>
      </c>
      <c r="G19" s="418">
        <f t="shared" si="2"/>
        <v>0</v>
      </c>
      <c r="H19" s="418">
        <f t="shared" si="2"/>
        <v>0</v>
      </c>
      <c r="I19" s="418">
        <f t="shared" si="2"/>
        <v>0</v>
      </c>
      <c r="J19" s="268"/>
    </row>
    <row r="20" spans="1:10" s="292" customFormat="1" ht="32.25" customHeight="1">
      <c r="A20" s="416" t="s">
        <v>4</v>
      </c>
      <c r="B20" s="473" t="s">
        <v>486</v>
      </c>
      <c r="C20" s="474"/>
      <c r="D20" s="421">
        <f aca="true" t="shared" si="3" ref="D20:I20">D21+D22+D23</f>
        <v>0</v>
      </c>
      <c r="E20" s="421">
        <f t="shared" si="3"/>
        <v>0</v>
      </c>
      <c r="F20" s="421">
        <f t="shared" si="3"/>
        <v>0</v>
      </c>
      <c r="G20" s="421">
        <f t="shared" si="3"/>
        <v>0</v>
      </c>
      <c r="H20" s="421">
        <f t="shared" si="3"/>
        <v>0</v>
      </c>
      <c r="I20" s="421">
        <f t="shared" si="3"/>
        <v>0</v>
      </c>
      <c r="J20" s="433"/>
    </row>
    <row r="21" spans="1:10" s="68" customFormat="1" ht="36.75" customHeight="1">
      <c r="A21" s="33"/>
      <c r="B21" s="48">
        <v>4010</v>
      </c>
      <c r="C21" s="107" t="s">
        <v>225</v>
      </c>
      <c r="D21" s="51">
        <v>0</v>
      </c>
      <c r="E21" s="51">
        <v>0</v>
      </c>
      <c r="F21" s="51">
        <v>0</v>
      </c>
      <c r="G21" s="51"/>
      <c r="H21" s="51">
        <v>0</v>
      </c>
      <c r="I21" s="51">
        <v>0</v>
      </c>
      <c r="J21" s="172"/>
    </row>
    <row r="22" spans="1:10" s="68" customFormat="1" ht="33.75" customHeight="1">
      <c r="A22" s="33"/>
      <c r="B22" s="48">
        <v>4040</v>
      </c>
      <c r="C22" s="107" t="s">
        <v>226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172"/>
    </row>
    <row r="23" spans="1:10" s="68" customFormat="1" ht="21.75" customHeight="1">
      <c r="A23" s="33"/>
      <c r="B23" s="48">
        <v>4170</v>
      </c>
      <c r="C23" s="107" t="s">
        <v>227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172"/>
    </row>
    <row r="24" spans="1:10" s="68" customFormat="1" ht="35.25" customHeight="1">
      <c r="A24" s="33"/>
      <c r="B24" s="48">
        <v>4110</v>
      </c>
      <c r="C24" s="30" t="s">
        <v>283</v>
      </c>
      <c r="D24" s="51"/>
      <c r="E24" s="51"/>
      <c r="F24" s="51"/>
      <c r="G24" s="51">
        <v>0</v>
      </c>
      <c r="H24" s="51">
        <v>0</v>
      </c>
      <c r="I24" s="51">
        <v>0</v>
      </c>
      <c r="J24" s="172"/>
    </row>
    <row r="25" spans="1:10" s="68" customFormat="1" ht="21.75" customHeight="1">
      <c r="A25" s="33"/>
      <c r="B25" s="48">
        <v>4120</v>
      </c>
      <c r="C25" s="30" t="s">
        <v>229</v>
      </c>
      <c r="D25" s="51"/>
      <c r="E25" s="51"/>
      <c r="F25" s="51"/>
      <c r="G25" s="51">
        <v>0</v>
      </c>
      <c r="H25" s="51">
        <v>0</v>
      </c>
      <c r="I25" s="51">
        <v>0</v>
      </c>
      <c r="J25" s="172"/>
    </row>
    <row r="26" spans="1:10" s="292" customFormat="1" ht="28.5" customHeight="1">
      <c r="A26" s="416" t="s">
        <v>9</v>
      </c>
      <c r="B26" s="473" t="s">
        <v>48</v>
      </c>
      <c r="C26" s="474"/>
      <c r="D26" s="421">
        <v>0</v>
      </c>
      <c r="E26" s="421">
        <v>0</v>
      </c>
      <c r="F26" s="434">
        <v>0</v>
      </c>
      <c r="G26" s="421">
        <f>SUM(G27)</f>
        <v>0</v>
      </c>
      <c r="H26" s="421">
        <f>SUM(H27)</f>
        <v>0</v>
      </c>
      <c r="I26" s="421">
        <f>SUM(I27)</f>
        <v>0</v>
      </c>
      <c r="J26" s="433"/>
    </row>
    <row r="27" spans="1:10" s="68" customFormat="1" ht="25.5" customHeight="1">
      <c r="A27" s="33"/>
      <c r="B27" s="166">
        <v>3110</v>
      </c>
      <c r="C27" s="367" t="s">
        <v>320</v>
      </c>
      <c r="D27" s="51"/>
      <c r="E27" s="51"/>
      <c r="F27" s="51"/>
      <c r="G27" s="51">
        <v>0</v>
      </c>
      <c r="H27" s="51">
        <v>0</v>
      </c>
      <c r="I27" s="51">
        <v>0</v>
      </c>
      <c r="J27" s="172"/>
    </row>
    <row r="28" spans="1:10" s="292" customFormat="1" ht="36.75" customHeight="1">
      <c r="A28" s="416" t="s">
        <v>10</v>
      </c>
      <c r="B28" s="473" t="s">
        <v>444</v>
      </c>
      <c r="C28" s="474"/>
      <c r="D28" s="421">
        <v>0</v>
      </c>
      <c r="E28" s="421">
        <f>E30</f>
        <v>0</v>
      </c>
      <c r="F28" s="421">
        <f>F30</f>
        <v>0</v>
      </c>
      <c r="G28" s="421">
        <f>SUM(G29:G30)</f>
        <v>0</v>
      </c>
      <c r="H28" s="421">
        <f>SUM(H29:H30)</f>
        <v>0</v>
      </c>
      <c r="I28" s="421">
        <f>SUM(I29:I30)</f>
        <v>0</v>
      </c>
      <c r="J28" s="435"/>
    </row>
    <row r="29" spans="1:10" s="55" customFormat="1" ht="19.5" customHeight="1">
      <c r="A29" s="48"/>
      <c r="B29" s="310" t="s">
        <v>242</v>
      </c>
      <c r="C29" s="367" t="s">
        <v>243</v>
      </c>
      <c r="D29" s="309"/>
      <c r="E29" s="309"/>
      <c r="F29" s="311"/>
      <c r="G29" s="51">
        <v>0</v>
      </c>
      <c r="H29" s="309">
        <v>0</v>
      </c>
      <c r="I29" s="309">
        <v>0</v>
      </c>
      <c r="J29" s="169"/>
    </row>
    <row r="30" spans="1:10" s="55" customFormat="1" ht="19.5" customHeight="1">
      <c r="A30" s="48"/>
      <c r="B30" s="310" t="s">
        <v>252</v>
      </c>
      <c r="C30" s="367" t="s">
        <v>253</v>
      </c>
      <c r="D30" s="309"/>
      <c r="E30" s="309"/>
      <c r="F30" s="309"/>
      <c r="G30" s="51">
        <v>0</v>
      </c>
      <c r="H30" s="309">
        <v>0</v>
      </c>
      <c r="I30" s="309">
        <v>0</v>
      </c>
      <c r="J30" s="169"/>
    </row>
    <row r="31" spans="1:10" s="292" customFormat="1" ht="20.25" customHeight="1">
      <c r="A31" s="416" t="s">
        <v>11</v>
      </c>
      <c r="B31" s="473" t="s">
        <v>61</v>
      </c>
      <c r="C31" s="474"/>
      <c r="D31" s="421">
        <v>0</v>
      </c>
      <c r="E31" s="421">
        <v>0</v>
      </c>
      <c r="F31" s="421">
        <v>0</v>
      </c>
      <c r="G31" s="421">
        <v>0</v>
      </c>
      <c r="H31" s="421">
        <v>0</v>
      </c>
      <c r="I31" s="421">
        <v>0</v>
      </c>
      <c r="J31" s="433"/>
    </row>
    <row r="32" spans="1:10" s="292" customFormat="1" ht="69.75" customHeight="1">
      <c r="A32" s="416" t="s">
        <v>29</v>
      </c>
      <c r="B32" s="529" t="s">
        <v>497</v>
      </c>
      <c r="C32" s="530"/>
      <c r="D32" s="421">
        <f aca="true" t="shared" si="4" ref="D32:I32">SUM(D34)</f>
        <v>0</v>
      </c>
      <c r="E32" s="421">
        <f t="shared" si="4"/>
        <v>0</v>
      </c>
      <c r="F32" s="421">
        <f t="shared" si="4"/>
        <v>0</v>
      </c>
      <c r="G32" s="421">
        <f t="shared" si="4"/>
        <v>0</v>
      </c>
      <c r="H32" s="421">
        <f t="shared" si="4"/>
        <v>0</v>
      </c>
      <c r="I32" s="421">
        <f t="shared" si="4"/>
        <v>0</v>
      </c>
      <c r="J32" s="433"/>
    </row>
    <row r="33" spans="1:10" s="76" customFormat="1" ht="17.25" customHeight="1">
      <c r="A33" s="74"/>
      <c r="B33" s="189"/>
      <c r="C33" s="202" t="s">
        <v>5</v>
      </c>
      <c r="D33" s="90"/>
      <c r="E33" s="90"/>
      <c r="F33" s="98"/>
      <c r="G33" s="90"/>
      <c r="H33" s="90"/>
      <c r="I33" s="98"/>
      <c r="J33" s="170"/>
    </row>
    <row r="34" spans="1:10" s="68" customFormat="1" ht="33" customHeight="1">
      <c r="A34" s="33"/>
      <c r="B34" s="189" t="s">
        <v>224</v>
      </c>
      <c r="C34" s="107" t="s">
        <v>48</v>
      </c>
      <c r="D34" s="51">
        <v>0</v>
      </c>
      <c r="E34" s="51">
        <v>0</v>
      </c>
      <c r="F34" s="51">
        <v>0</v>
      </c>
      <c r="G34" s="51">
        <v>0</v>
      </c>
      <c r="H34" s="51">
        <f>SUM(H35)</f>
        <v>0</v>
      </c>
      <c r="I34" s="51">
        <f>SUM(I35)</f>
        <v>0</v>
      </c>
      <c r="J34" s="172"/>
    </row>
    <row r="35" spans="1:10" s="68" customFormat="1" ht="24" customHeight="1">
      <c r="A35" s="33"/>
      <c r="B35" s="166">
        <v>3119</v>
      </c>
      <c r="C35" s="367" t="s">
        <v>320</v>
      </c>
      <c r="D35" s="51"/>
      <c r="E35" s="51"/>
      <c r="F35" s="51"/>
      <c r="G35" s="51">
        <v>0</v>
      </c>
      <c r="H35" s="51">
        <v>0</v>
      </c>
      <c r="I35" s="51">
        <v>0</v>
      </c>
      <c r="J35" s="172"/>
    </row>
    <row r="36" spans="1:10" s="68" customFormat="1" ht="22.5" customHeight="1">
      <c r="A36" s="23" t="s">
        <v>27</v>
      </c>
      <c r="B36" s="531" t="s">
        <v>83</v>
      </c>
      <c r="C36" s="531"/>
      <c r="D36" s="144">
        <f aca="true" t="shared" si="5" ref="D36:I36">SUM(D37)</f>
        <v>0</v>
      </c>
      <c r="E36" s="144">
        <f t="shared" si="5"/>
        <v>0</v>
      </c>
      <c r="F36" s="144">
        <f t="shared" si="5"/>
        <v>0</v>
      </c>
      <c r="G36" s="144">
        <f t="shared" si="5"/>
        <v>0</v>
      </c>
      <c r="H36" s="144">
        <f t="shared" si="5"/>
        <v>0</v>
      </c>
      <c r="I36" s="144">
        <f t="shared" si="5"/>
        <v>0</v>
      </c>
      <c r="J36" s="144"/>
    </row>
    <row r="37" spans="1:10" s="292" customFormat="1" ht="37.5" customHeight="1">
      <c r="A37" s="416" t="s">
        <v>4</v>
      </c>
      <c r="B37" s="473" t="s">
        <v>445</v>
      </c>
      <c r="C37" s="474"/>
      <c r="D37" s="421">
        <v>0</v>
      </c>
      <c r="E37" s="421">
        <v>0</v>
      </c>
      <c r="F37" s="421">
        <f>F38</f>
        <v>0</v>
      </c>
      <c r="G37" s="421">
        <f>SUM(G38)</f>
        <v>0</v>
      </c>
      <c r="H37" s="421">
        <f>SUM(H38)</f>
        <v>0</v>
      </c>
      <c r="I37" s="421">
        <f>SUM(I38)</f>
        <v>0</v>
      </c>
      <c r="J37" s="433"/>
    </row>
    <row r="38" spans="1:10" s="68" customFormat="1" ht="26.25" customHeight="1">
      <c r="A38" s="33"/>
      <c r="B38" s="158" t="s">
        <v>242</v>
      </c>
      <c r="C38" s="367" t="s">
        <v>243</v>
      </c>
      <c r="D38" s="51"/>
      <c r="E38" s="51"/>
      <c r="F38" s="51"/>
      <c r="G38" s="51">
        <v>0</v>
      </c>
      <c r="H38" s="51">
        <v>0</v>
      </c>
      <c r="I38" s="51">
        <v>0</v>
      </c>
      <c r="J38" s="172"/>
    </row>
    <row r="39" spans="1:10" s="68" customFormat="1" ht="22.5" customHeight="1">
      <c r="A39" s="23" t="s">
        <v>28</v>
      </c>
      <c r="B39" s="531" t="s">
        <v>57</v>
      </c>
      <c r="C39" s="531"/>
      <c r="D39" s="144">
        <f aca="true" t="shared" si="6" ref="D39:I39">D40+D46+D47</f>
        <v>0</v>
      </c>
      <c r="E39" s="144">
        <f t="shared" si="6"/>
        <v>0</v>
      </c>
      <c r="F39" s="144">
        <f t="shared" si="6"/>
        <v>0</v>
      </c>
      <c r="G39" s="144">
        <f t="shared" si="6"/>
        <v>0</v>
      </c>
      <c r="H39" s="144">
        <f t="shared" si="6"/>
        <v>0</v>
      </c>
      <c r="I39" s="144">
        <f t="shared" si="6"/>
        <v>0</v>
      </c>
      <c r="J39" s="144"/>
    </row>
    <row r="40" spans="1:10" s="292" customFormat="1" ht="31.5" customHeight="1">
      <c r="A40" s="419" t="s">
        <v>4</v>
      </c>
      <c r="B40" s="473" t="s">
        <v>486</v>
      </c>
      <c r="C40" s="474"/>
      <c r="D40" s="421">
        <f aca="true" t="shared" si="7" ref="D40:I40">D41+D42+D43</f>
        <v>0</v>
      </c>
      <c r="E40" s="421">
        <f t="shared" si="7"/>
        <v>0</v>
      </c>
      <c r="F40" s="421">
        <f t="shared" si="7"/>
        <v>0</v>
      </c>
      <c r="G40" s="421">
        <f t="shared" si="7"/>
        <v>0</v>
      </c>
      <c r="H40" s="421">
        <f t="shared" si="7"/>
        <v>0</v>
      </c>
      <c r="I40" s="421">
        <f t="shared" si="7"/>
        <v>0</v>
      </c>
      <c r="J40" s="433"/>
    </row>
    <row r="41" spans="1:10" s="68" customFormat="1" ht="36" customHeight="1">
      <c r="A41" s="33"/>
      <c r="B41" s="48">
        <v>4010</v>
      </c>
      <c r="C41" s="107" t="s">
        <v>225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172"/>
    </row>
    <row r="42" spans="1:10" s="68" customFormat="1" ht="33.75" customHeight="1">
      <c r="A42" s="33"/>
      <c r="B42" s="48">
        <v>4040</v>
      </c>
      <c r="C42" s="107" t="s">
        <v>226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172"/>
    </row>
    <row r="43" spans="1:10" s="68" customFormat="1" ht="27.75" customHeight="1">
      <c r="A43" s="33"/>
      <c r="B43" s="48">
        <v>4170</v>
      </c>
      <c r="C43" s="107" t="s">
        <v>227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172"/>
    </row>
    <row r="44" spans="1:10" s="68" customFormat="1" ht="31.5" customHeight="1">
      <c r="A44" s="33"/>
      <c r="B44" s="48">
        <v>4110</v>
      </c>
      <c r="C44" s="30" t="s">
        <v>283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172"/>
    </row>
    <row r="45" spans="1:10" s="68" customFormat="1" ht="28.5" customHeight="1">
      <c r="A45" s="33"/>
      <c r="B45" s="48">
        <v>4120</v>
      </c>
      <c r="C45" s="30" t="s">
        <v>229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172"/>
    </row>
    <row r="46" spans="1:10" s="292" customFormat="1" ht="30.75" customHeight="1">
      <c r="A46" s="419" t="s">
        <v>9</v>
      </c>
      <c r="B46" s="473" t="s">
        <v>48</v>
      </c>
      <c r="C46" s="474"/>
      <c r="D46" s="421">
        <v>0</v>
      </c>
      <c r="E46" s="421">
        <v>0</v>
      </c>
      <c r="F46" s="421">
        <v>0</v>
      </c>
      <c r="G46" s="421">
        <v>0</v>
      </c>
      <c r="H46" s="421">
        <v>0</v>
      </c>
      <c r="I46" s="421">
        <v>0</v>
      </c>
      <c r="J46" s="433"/>
    </row>
    <row r="47" spans="1:10" s="292" customFormat="1" ht="38.25" customHeight="1">
      <c r="A47" s="419" t="s">
        <v>10</v>
      </c>
      <c r="B47" s="473" t="s">
        <v>433</v>
      </c>
      <c r="C47" s="474"/>
      <c r="D47" s="421">
        <v>0</v>
      </c>
      <c r="E47" s="421">
        <v>0</v>
      </c>
      <c r="F47" s="421">
        <v>0</v>
      </c>
      <c r="G47" s="421">
        <f>SUM(G48:G55)</f>
        <v>0</v>
      </c>
      <c r="H47" s="421">
        <f>SUM(H48:H55)</f>
        <v>0</v>
      </c>
      <c r="I47" s="421">
        <f>SUM(I48:I55)</f>
        <v>0</v>
      </c>
      <c r="J47" s="433"/>
    </row>
    <row r="48" spans="1:10" s="68" customFormat="1" ht="24.75" customHeight="1">
      <c r="A48" s="33"/>
      <c r="B48" s="307">
        <v>4210</v>
      </c>
      <c r="C48" s="367" t="s">
        <v>233</v>
      </c>
      <c r="D48" s="51"/>
      <c r="E48" s="51"/>
      <c r="F48" s="51"/>
      <c r="G48" s="51">
        <v>0</v>
      </c>
      <c r="H48" s="51">
        <v>0</v>
      </c>
      <c r="I48" s="51">
        <v>0</v>
      </c>
      <c r="J48" s="172"/>
    </row>
    <row r="49" spans="1:10" s="68" customFormat="1" ht="27.75" customHeight="1">
      <c r="A49" s="33"/>
      <c r="B49" s="307">
        <v>4240</v>
      </c>
      <c r="C49" s="367" t="s">
        <v>235</v>
      </c>
      <c r="D49" s="51"/>
      <c r="E49" s="51"/>
      <c r="F49" s="51"/>
      <c r="G49" s="51">
        <v>0</v>
      </c>
      <c r="H49" s="51">
        <v>0</v>
      </c>
      <c r="I49" s="51">
        <v>0</v>
      </c>
      <c r="J49" s="172"/>
    </row>
    <row r="50" spans="1:10" s="68" customFormat="1" ht="21.75" customHeight="1">
      <c r="A50" s="33"/>
      <c r="B50" s="307">
        <v>4280</v>
      </c>
      <c r="C50" s="366" t="s">
        <v>241</v>
      </c>
      <c r="D50" s="51"/>
      <c r="E50" s="51"/>
      <c r="F50" s="51"/>
      <c r="G50" s="51">
        <v>0</v>
      </c>
      <c r="H50" s="51">
        <v>0</v>
      </c>
      <c r="I50" s="51">
        <v>0</v>
      </c>
      <c r="J50" s="172"/>
    </row>
    <row r="51" spans="1:10" s="68" customFormat="1" ht="21.75" customHeight="1">
      <c r="A51" s="33"/>
      <c r="B51" s="307">
        <v>4300</v>
      </c>
      <c r="C51" s="367" t="s">
        <v>243</v>
      </c>
      <c r="D51" s="51"/>
      <c r="E51" s="51"/>
      <c r="F51" s="51"/>
      <c r="G51" s="51">
        <v>0</v>
      </c>
      <c r="H51" s="51">
        <v>0</v>
      </c>
      <c r="I51" s="51">
        <v>0</v>
      </c>
      <c r="J51" s="172"/>
    </row>
    <row r="52" spans="1:10" s="68" customFormat="1" ht="59.25" customHeight="1">
      <c r="A52" s="33"/>
      <c r="B52" s="307">
        <v>4370</v>
      </c>
      <c r="C52" s="372" t="s">
        <v>308</v>
      </c>
      <c r="D52" s="51"/>
      <c r="E52" s="51"/>
      <c r="F52" s="51"/>
      <c r="G52" s="51">
        <v>0</v>
      </c>
      <c r="H52" s="51">
        <v>0</v>
      </c>
      <c r="I52" s="51">
        <v>0</v>
      </c>
      <c r="J52" s="172"/>
    </row>
    <row r="53" spans="1:10" s="68" customFormat="1" ht="21.75" customHeight="1">
      <c r="A53" s="33"/>
      <c r="B53" s="307">
        <v>4410</v>
      </c>
      <c r="C53" s="367" t="s">
        <v>251</v>
      </c>
      <c r="D53" s="51"/>
      <c r="E53" s="51"/>
      <c r="F53" s="51"/>
      <c r="G53" s="51">
        <v>0</v>
      </c>
      <c r="H53" s="51">
        <v>0</v>
      </c>
      <c r="I53" s="51">
        <v>0</v>
      </c>
      <c r="J53" s="172"/>
    </row>
    <row r="54" spans="1:10" s="68" customFormat="1" ht="21.75" customHeight="1">
      <c r="A54" s="33"/>
      <c r="B54" s="307">
        <v>4430</v>
      </c>
      <c r="C54" s="367" t="s">
        <v>253</v>
      </c>
      <c r="D54" s="51"/>
      <c r="E54" s="51"/>
      <c r="F54" s="51"/>
      <c r="G54" s="51">
        <v>0</v>
      </c>
      <c r="H54" s="51">
        <v>0</v>
      </c>
      <c r="I54" s="51">
        <v>0</v>
      </c>
      <c r="J54" s="172"/>
    </row>
    <row r="55" spans="1:10" s="292" customFormat="1" ht="34.5" customHeight="1">
      <c r="A55" s="14"/>
      <c r="B55" s="307">
        <v>4440</v>
      </c>
      <c r="C55" s="367" t="s">
        <v>255</v>
      </c>
      <c r="D55" s="51"/>
      <c r="E55" s="51"/>
      <c r="F55" s="51"/>
      <c r="G55" s="51">
        <v>0</v>
      </c>
      <c r="H55" s="51">
        <v>0</v>
      </c>
      <c r="I55" s="51">
        <v>0</v>
      </c>
      <c r="J55" s="172"/>
    </row>
    <row r="56" spans="1:10" s="68" customFormat="1" ht="27" customHeight="1">
      <c r="A56" s="23" t="s">
        <v>30</v>
      </c>
      <c r="B56" s="531" t="s">
        <v>62</v>
      </c>
      <c r="C56" s="531"/>
      <c r="D56" s="144">
        <f aca="true" t="shared" si="8" ref="D56:I56">SUM(D57)</f>
        <v>0</v>
      </c>
      <c r="E56" s="144">
        <f t="shared" si="8"/>
        <v>0</v>
      </c>
      <c r="F56" s="144">
        <f t="shared" si="8"/>
        <v>0</v>
      </c>
      <c r="G56" s="144">
        <f t="shared" si="8"/>
        <v>0</v>
      </c>
      <c r="H56" s="144">
        <f t="shared" si="8"/>
        <v>0</v>
      </c>
      <c r="I56" s="144">
        <f t="shared" si="8"/>
        <v>0</v>
      </c>
      <c r="J56" s="144"/>
    </row>
    <row r="57" spans="1:10" s="292" customFormat="1" ht="39.75" customHeight="1">
      <c r="A57" s="419" t="s">
        <v>4</v>
      </c>
      <c r="B57" s="473" t="s">
        <v>49</v>
      </c>
      <c r="C57" s="474"/>
      <c r="D57" s="421">
        <v>0</v>
      </c>
      <c r="E57" s="421">
        <f>E58</f>
        <v>0</v>
      </c>
      <c r="F57" s="421">
        <f>F58</f>
        <v>0</v>
      </c>
      <c r="G57" s="421">
        <f>SUM(G58)</f>
        <v>0</v>
      </c>
      <c r="H57" s="421">
        <f>SUM(H58)</f>
        <v>0</v>
      </c>
      <c r="I57" s="421">
        <f>SUM(I58)</f>
        <v>0</v>
      </c>
      <c r="J57" s="433"/>
    </row>
    <row r="58" spans="1:10" s="68" customFormat="1" ht="27.75" customHeight="1">
      <c r="A58" s="33"/>
      <c r="B58" s="307">
        <v>4300</v>
      </c>
      <c r="C58" s="367" t="s">
        <v>243</v>
      </c>
      <c r="D58" s="51"/>
      <c r="E58" s="51"/>
      <c r="F58" s="51"/>
      <c r="G58" s="51">
        <v>0</v>
      </c>
      <c r="H58" s="51">
        <v>0</v>
      </c>
      <c r="I58" s="51">
        <v>0</v>
      </c>
      <c r="J58" s="172"/>
    </row>
    <row r="59" spans="1:10" s="68" customFormat="1" ht="26.25" customHeight="1">
      <c r="A59" s="23" t="s">
        <v>31</v>
      </c>
      <c r="B59" s="531" t="s">
        <v>59</v>
      </c>
      <c r="C59" s="531"/>
      <c r="D59" s="144">
        <f aca="true" t="shared" si="9" ref="D59:I59">D60+D66+D67</f>
        <v>0</v>
      </c>
      <c r="E59" s="144">
        <f t="shared" si="9"/>
        <v>0</v>
      </c>
      <c r="F59" s="144">
        <f t="shared" si="9"/>
        <v>0</v>
      </c>
      <c r="G59" s="144">
        <f t="shared" si="9"/>
        <v>0</v>
      </c>
      <c r="H59" s="144">
        <f t="shared" si="9"/>
        <v>0</v>
      </c>
      <c r="I59" s="144">
        <f t="shared" si="9"/>
        <v>0</v>
      </c>
      <c r="J59" s="144"/>
    </row>
    <row r="60" spans="1:10" s="292" customFormat="1" ht="30.75" customHeight="1">
      <c r="A60" s="419" t="s">
        <v>4</v>
      </c>
      <c r="B60" s="473" t="s">
        <v>486</v>
      </c>
      <c r="C60" s="474"/>
      <c r="D60" s="421">
        <f aca="true" t="shared" si="10" ref="D60:I60">D61+D62+D63</f>
        <v>0</v>
      </c>
      <c r="E60" s="421">
        <f t="shared" si="10"/>
        <v>0</v>
      </c>
      <c r="F60" s="421">
        <f t="shared" si="10"/>
        <v>0</v>
      </c>
      <c r="G60" s="421">
        <f t="shared" si="10"/>
        <v>0</v>
      </c>
      <c r="H60" s="421">
        <f t="shared" si="10"/>
        <v>0</v>
      </c>
      <c r="I60" s="421">
        <f t="shared" si="10"/>
        <v>0</v>
      </c>
      <c r="J60" s="433"/>
    </row>
    <row r="61" spans="1:10" s="68" customFormat="1" ht="33" customHeight="1">
      <c r="A61" s="33"/>
      <c r="B61" s="48">
        <v>4010</v>
      </c>
      <c r="C61" s="107" t="s">
        <v>225</v>
      </c>
      <c r="D61" s="51"/>
      <c r="E61" s="51"/>
      <c r="F61" s="51"/>
      <c r="G61" s="51">
        <v>0</v>
      </c>
      <c r="H61" s="51">
        <v>0</v>
      </c>
      <c r="I61" s="51">
        <v>0</v>
      </c>
      <c r="J61" s="172"/>
    </row>
    <row r="62" spans="1:10" s="68" customFormat="1" ht="35.25" customHeight="1">
      <c r="A62" s="33"/>
      <c r="B62" s="48">
        <v>4040</v>
      </c>
      <c r="C62" s="107" t="s">
        <v>226</v>
      </c>
      <c r="D62" s="51"/>
      <c r="E62" s="51"/>
      <c r="F62" s="51"/>
      <c r="G62" s="51">
        <v>0</v>
      </c>
      <c r="H62" s="51">
        <v>0</v>
      </c>
      <c r="I62" s="51">
        <v>0</v>
      </c>
      <c r="J62" s="172"/>
    </row>
    <row r="63" spans="1:10" s="68" customFormat="1" ht="21.75" customHeight="1">
      <c r="A63" s="33"/>
      <c r="B63" s="48">
        <v>4170</v>
      </c>
      <c r="C63" s="107" t="s">
        <v>227</v>
      </c>
      <c r="D63" s="51"/>
      <c r="E63" s="51"/>
      <c r="F63" s="51"/>
      <c r="G63" s="51">
        <v>0</v>
      </c>
      <c r="H63" s="51">
        <v>0</v>
      </c>
      <c r="I63" s="51">
        <v>0</v>
      </c>
      <c r="J63" s="172"/>
    </row>
    <row r="64" spans="1:10" s="68" customFormat="1" ht="33.75" customHeight="1">
      <c r="A64" s="33"/>
      <c r="B64" s="48">
        <v>4110</v>
      </c>
      <c r="C64" s="30" t="s">
        <v>283</v>
      </c>
      <c r="D64" s="51"/>
      <c r="E64" s="51"/>
      <c r="F64" s="51"/>
      <c r="G64" s="51">
        <v>0</v>
      </c>
      <c r="H64" s="51">
        <v>0</v>
      </c>
      <c r="I64" s="51">
        <v>0</v>
      </c>
      <c r="J64" s="172"/>
    </row>
    <row r="65" spans="1:10" s="68" customFormat="1" ht="25.5" customHeight="1">
      <c r="A65" s="33"/>
      <c r="B65" s="48">
        <v>4120</v>
      </c>
      <c r="C65" s="30" t="s">
        <v>229</v>
      </c>
      <c r="D65" s="51"/>
      <c r="E65" s="51"/>
      <c r="F65" s="51"/>
      <c r="G65" s="51">
        <v>0</v>
      </c>
      <c r="H65" s="51">
        <v>0</v>
      </c>
      <c r="I65" s="51">
        <v>0</v>
      </c>
      <c r="J65" s="172"/>
    </row>
    <row r="66" spans="1:10" s="292" customFormat="1" ht="28.5" customHeight="1">
      <c r="A66" s="419" t="s">
        <v>11</v>
      </c>
      <c r="B66" s="473" t="s">
        <v>48</v>
      </c>
      <c r="C66" s="474"/>
      <c r="D66" s="421"/>
      <c r="E66" s="421"/>
      <c r="F66" s="421"/>
      <c r="G66" s="421">
        <v>0</v>
      </c>
      <c r="H66" s="421">
        <v>0</v>
      </c>
      <c r="I66" s="421">
        <v>0</v>
      </c>
      <c r="J66" s="433"/>
    </row>
    <row r="67" spans="1:10" s="292" customFormat="1" ht="38.25" customHeight="1">
      <c r="A67" s="419" t="s">
        <v>29</v>
      </c>
      <c r="B67" s="473" t="s">
        <v>445</v>
      </c>
      <c r="C67" s="474"/>
      <c r="D67" s="421"/>
      <c r="E67" s="421"/>
      <c r="F67" s="421"/>
      <c r="G67" s="421">
        <f>SUM(G68:G73)</f>
        <v>0</v>
      </c>
      <c r="H67" s="421">
        <f>SUM(H68:H73)</f>
        <v>0</v>
      </c>
      <c r="I67" s="421">
        <f>SUM(I68:I73)</f>
        <v>0</v>
      </c>
      <c r="J67" s="433"/>
    </row>
    <row r="68" spans="1:10" s="68" customFormat="1" ht="21.75" customHeight="1">
      <c r="A68" s="33"/>
      <c r="B68" s="158" t="s">
        <v>232</v>
      </c>
      <c r="C68" s="367" t="s">
        <v>233</v>
      </c>
      <c r="D68" s="51" t="s">
        <v>271</v>
      </c>
      <c r="E68" s="51" t="s">
        <v>271</v>
      </c>
      <c r="F68" s="51" t="s">
        <v>271</v>
      </c>
      <c r="G68" s="51">
        <v>0</v>
      </c>
      <c r="H68" s="51">
        <v>0</v>
      </c>
      <c r="I68" s="51">
        <v>0</v>
      </c>
      <c r="J68" s="172"/>
    </row>
    <row r="69" spans="1:10" s="68" customFormat="1" ht="21.75" customHeight="1">
      <c r="A69" s="33"/>
      <c r="B69" s="158" t="s">
        <v>240</v>
      </c>
      <c r="C69" s="367" t="s">
        <v>321</v>
      </c>
      <c r="D69" s="51" t="s">
        <v>271</v>
      </c>
      <c r="E69" s="51" t="s">
        <v>271</v>
      </c>
      <c r="F69" s="51"/>
      <c r="G69" s="51">
        <v>0</v>
      </c>
      <c r="H69" s="51">
        <v>0</v>
      </c>
      <c r="I69" s="51">
        <v>0</v>
      </c>
      <c r="J69" s="172"/>
    </row>
    <row r="70" spans="1:10" s="68" customFormat="1" ht="21.75" customHeight="1">
      <c r="A70" s="33"/>
      <c r="B70" s="158" t="s">
        <v>242</v>
      </c>
      <c r="C70" s="367" t="s">
        <v>243</v>
      </c>
      <c r="D70" s="51" t="s">
        <v>271</v>
      </c>
      <c r="E70" s="51" t="s">
        <v>271</v>
      </c>
      <c r="F70" s="51" t="s">
        <v>271</v>
      </c>
      <c r="G70" s="51">
        <v>0</v>
      </c>
      <c r="H70" s="51">
        <v>0</v>
      </c>
      <c r="I70" s="51">
        <v>0</v>
      </c>
      <c r="J70" s="172"/>
    </row>
    <row r="71" spans="1:10" s="68" customFormat="1" ht="59.25" customHeight="1">
      <c r="A71" s="33"/>
      <c r="B71" s="158" t="s">
        <v>248</v>
      </c>
      <c r="C71" s="372" t="s">
        <v>448</v>
      </c>
      <c r="D71" s="51" t="s">
        <v>271</v>
      </c>
      <c r="E71" s="51" t="s">
        <v>271</v>
      </c>
      <c r="F71" s="51" t="s">
        <v>271</v>
      </c>
      <c r="G71" s="51">
        <v>0</v>
      </c>
      <c r="H71" s="51">
        <v>0</v>
      </c>
      <c r="I71" s="51">
        <v>0</v>
      </c>
      <c r="J71" s="172"/>
    </row>
    <row r="72" spans="1:10" s="68" customFormat="1" ht="26.25" customHeight="1">
      <c r="A72" s="33"/>
      <c r="B72" s="158" t="s">
        <v>250</v>
      </c>
      <c r="C72" s="367" t="s">
        <v>251</v>
      </c>
      <c r="D72" s="51" t="s">
        <v>271</v>
      </c>
      <c r="E72" s="51" t="s">
        <v>271</v>
      </c>
      <c r="F72" s="51" t="s">
        <v>271</v>
      </c>
      <c r="G72" s="51">
        <v>0</v>
      </c>
      <c r="H72" s="51">
        <v>0</v>
      </c>
      <c r="I72" s="51">
        <v>0</v>
      </c>
      <c r="J72" s="172"/>
    </row>
    <row r="73" spans="1:10" s="292" customFormat="1" ht="32.25" customHeight="1">
      <c r="A73" s="14"/>
      <c r="B73" s="158" t="s">
        <v>254</v>
      </c>
      <c r="C73" s="367" t="s">
        <v>255</v>
      </c>
      <c r="D73" s="51" t="s">
        <v>271</v>
      </c>
      <c r="E73" s="51" t="s">
        <v>271</v>
      </c>
      <c r="F73" s="51" t="s">
        <v>271</v>
      </c>
      <c r="G73" s="51">
        <v>0</v>
      </c>
      <c r="H73" s="51">
        <v>0</v>
      </c>
      <c r="I73" s="51">
        <v>0</v>
      </c>
      <c r="J73" s="172"/>
    </row>
    <row r="74" spans="1:10" s="68" customFormat="1" ht="31.5" customHeight="1">
      <c r="A74" s="23" t="s">
        <v>97</v>
      </c>
      <c r="B74" s="531" t="s">
        <v>53</v>
      </c>
      <c r="C74" s="531"/>
      <c r="D74" s="144">
        <f aca="true" t="shared" si="11" ref="D74:I74">D75</f>
        <v>0</v>
      </c>
      <c r="E74" s="144">
        <f t="shared" si="11"/>
        <v>0</v>
      </c>
      <c r="F74" s="144">
        <f t="shared" si="11"/>
        <v>0</v>
      </c>
      <c r="G74" s="144">
        <f t="shared" si="11"/>
        <v>0</v>
      </c>
      <c r="H74" s="144">
        <f t="shared" si="11"/>
        <v>0</v>
      </c>
      <c r="I74" s="144">
        <f t="shared" si="11"/>
        <v>0</v>
      </c>
      <c r="J74" s="144"/>
    </row>
    <row r="75" spans="1:10" s="68" customFormat="1" ht="63" customHeight="1">
      <c r="A75" s="419" t="s">
        <v>4</v>
      </c>
      <c r="B75" s="529" t="s">
        <v>496</v>
      </c>
      <c r="C75" s="530"/>
      <c r="D75" s="421"/>
      <c r="E75" s="421"/>
      <c r="F75" s="421"/>
      <c r="G75" s="421"/>
      <c r="H75" s="421"/>
      <c r="I75" s="421"/>
      <c r="J75" s="421"/>
    </row>
    <row r="76" spans="1:10" s="292" customFormat="1" ht="30" customHeight="1">
      <c r="A76" s="419" t="s">
        <v>4</v>
      </c>
      <c r="B76" s="473" t="s">
        <v>486</v>
      </c>
      <c r="C76" s="474"/>
      <c r="D76" s="421">
        <f aca="true" t="shared" si="12" ref="D76:I76">SUM(D77:D82)</f>
        <v>0</v>
      </c>
      <c r="E76" s="421">
        <f t="shared" si="12"/>
        <v>0</v>
      </c>
      <c r="F76" s="421">
        <f t="shared" si="12"/>
        <v>0</v>
      </c>
      <c r="G76" s="421">
        <f t="shared" si="12"/>
        <v>0</v>
      </c>
      <c r="H76" s="421">
        <f t="shared" si="12"/>
        <v>0</v>
      </c>
      <c r="I76" s="421">
        <f t="shared" si="12"/>
        <v>0</v>
      </c>
      <c r="J76" s="433"/>
    </row>
    <row r="77" spans="1:10" s="68" customFormat="1" ht="31.5" customHeight="1">
      <c r="A77" s="33"/>
      <c r="B77" s="48" t="s">
        <v>375</v>
      </c>
      <c r="C77" s="107" t="s">
        <v>225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172"/>
    </row>
    <row r="78" spans="1:10" s="68" customFormat="1" ht="31.5" customHeight="1">
      <c r="A78" s="33"/>
      <c r="B78" s="48" t="s">
        <v>376</v>
      </c>
      <c r="C78" s="107" t="s">
        <v>225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172"/>
    </row>
    <row r="79" spans="1:10" s="68" customFormat="1" ht="33.75" customHeight="1">
      <c r="A79" s="33"/>
      <c r="B79" s="48" t="s">
        <v>377</v>
      </c>
      <c r="C79" s="107" t="s">
        <v>226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172"/>
    </row>
    <row r="80" spans="1:10" s="68" customFormat="1" ht="33.75" customHeight="1">
      <c r="A80" s="33"/>
      <c r="B80" s="48" t="s">
        <v>378</v>
      </c>
      <c r="C80" s="107" t="s">
        <v>226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172"/>
    </row>
    <row r="81" spans="1:10" s="68" customFormat="1" ht="21.75" customHeight="1">
      <c r="A81" s="33"/>
      <c r="B81" s="48" t="s">
        <v>383</v>
      </c>
      <c r="C81" s="107" t="s">
        <v>384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172"/>
    </row>
    <row r="82" spans="1:10" s="68" customFormat="1" ht="21.75" customHeight="1">
      <c r="A82" s="33"/>
      <c r="B82" s="48" t="s">
        <v>385</v>
      </c>
      <c r="C82" s="107" t="s">
        <v>384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172"/>
    </row>
    <row r="83" spans="1:10" s="68" customFormat="1" ht="31.5" customHeight="1">
      <c r="A83" s="33"/>
      <c r="B83" s="304" t="s">
        <v>379</v>
      </c>
      <c r="C83" s="30" t="s">
        <v>283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172"/>
    </row>
    <row r="84" spans="1:10" s="68" customFormat="1" ht="31.5" customHeight="1">
      <c r="A84" s="33"/>
      <c r="B84" s="304" t="s">
        <v>380</v>
      </c>
      <c r="C84" s="30" t="s">
        <v>283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172"/>
    </row>
    <row r="85" spans="1:10" s="68" customFormat="1" ht="21.75" customHeight="1">
      <c r="A85" s="33"/>
      <c r="B85" s="304" t="s">
        <v>381</v>
      </c>
      <c r="C85" s="332" t="s">
        <v>229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172"/>
    </row>
    <row r="86" spans="1:10" s="68" customFormat="1" ht="21.75" customHeight="1">
      <c r="A86" s="33"/>
      <c r="B86" s="304" t="s">
        <v>382</v>
      </c>
      <c r="C86" s="332" t="s">
        <v>229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172"/>
    </row>
    <row r="87" spans="1:10" s="292" customFormat="1" ht="34.5" customHeight="1">
      <c r="A87" s="419" t="s">
        <v>11</v>
      </c>
      <c r="B87" s="473" t="s">
        <v>48</v>
      </c>
      <c r="C87" s="474"/>
      <c r="D87" s="421">
        <v>0</v>
      </c>
      <c r="E87" s="421">
        <v>0</v>
      </c>
      <c r="F87" s="421">
        <v>0</v>
      </c>
      <c r="G87" s="421">
        <v>0</v>
      </c>
      <c r="H87" s="421">
        <v>0</v>
      </c>
      <c r="I87" s="421">
        <v>0</v>
      </c>
      <c r="J87" s="433"/>
    </row>
    <row r="88" spans="1:10" s="292" customFormat="1" ht="36.75" customHeight="1">
      <c r="A88" s="419" t="s">
        <v>29</v>
      </c>
      <c r="B88" s="473" t="s">
        <v>433</v>
      </c>
      <c r="C88" s="474"/>
      <c r="D88" s="421">
        <v>0</v>
      </c>
      <c r="E88" s="421">
        <v>0</v>
      </c>
      <c r="F88" s="421">
        <v>0</v>
      </c>
      <c r="G88" s="421">
        <f>SUM(G89:G98)</f>
        <v>0</v>
      </c>
      <c r="H88" s="421">
        <f>SUM(H89:H98)</f>
        <v>0</v>
      </c>
      <c r="I88" s="421">
        <f>SUM(I89:I98)</f>
        <v>0</v>
      </c>
      <c r="J88" s="433"/>
    </row>
    <row r="89" spans="1:10" s="68" customFormat="1" ht="19.5" customHeight="1">
      <c r="A89" s="33"/>
      <c r="B89" s="308" t="s">
        <v>322</v>
      </c>
      <c r="C89" s="303" t="s">
        <v>233</v>
      </c>
      <c r="D89" s="51" t="s">
        <v>271</v>
      </c>
      <c r="E89" s="51" t="s">
        <v>271</v>
      </c>
      <c r="F89" s="51" t="s">
        <v>271</v>
      </c>
      <c r="G89" s="51">
        <v>0</v>
      </c>
      <c r="H89" s="51">
        <v>0</v>
      </c>
      <c r="I89" s="51">
        <v>0</v>
      </c>
      <c r="J89" s="172"/>
    </row>
    <row r="90" spans="1:10" s="68" customFormat="1" ht="19.5" customHeight="1">
      <c r="A90" s="33"/>
      <c r="B90" s="308" t="s">
        <v>323</v>
      </c>
      <c r="C90" s="303" t="s">
        <v>233</v>
      </c>
      <c r="D90" s="51" t="s">
        <v>271</v>
      </c>
      <c r="E90" s="51" t="s">
        <v>271</v>
      </c>
      <c r="F90" s="51" t="s">
        <v>271</v>
      </c>
      <c r="G90" s="51">
        <v>0</v>
      </c>
      <c r="H90" s="51">
        <v>0</v>
      </c>
      <c r="I90" s="51">
        <v>0</v>
      </c>
      <c r="J90" s="172"/>
    </row>
    <row r="91" spans="1:10" s="68" customFormat="1" ht="19.5" customHeight="1">
      <c r="A91" s="33"/>
      <c r="B91" s="308" t="s">
        <v>324</v>
      </c>
      <c r="C91" s="303" t="s">
        <v>243</v>
      </c>
      <c r="D91" s="51" t="s">
        <v>271</v>
      </c>
      <c r="E91" s="51" t="s">
        <v>271</v>
      </c>
      <c r="F91" s="51" t="s">
        <v>271</v>
      </c>
      <c r="G91" s="51">
        <v>0</v>
      </c>
      <c r="H91" s="51">
        <v>0</v>
      </c>
      <c r="I91" s="51">
        <v>0</v>
      </c>
      <c r="J91" s="172"/>
    </row>
    <row r="92" spans="1:10" s="68" customFormat="1" ht="22.5" customHeight="1">
      <c r="A92" s="33"/>
      <c r="B92" s="308" t="s">
        <v>325</v>
      </c>
      <c r="C92" s="303" t="s">
        <v>243</v>
      </c>
      <c r="D92" s="51" t="s">
        <v>271</v>
      </c>
      <c r="E92" s="51" t="s">
        <v>271</v>
      </c>
      <c r="F92" s="51" t="s">
        <v>271</v>
      </c>
      <c r="G92" s="51">
        <v>0</v>
      </c>
      <c r="H92" s="51">
        <v>0</v>
      </c>
      <c r="I92" s="51">
        <v>0</v>
      </c>
      <c r="J92" s="172"/>
    </row>
    <row r="93" spans="1:10" s="271" customFormat="1" ht="58.5" customHeight="1">
      <c r="A93" s="48"/>
      <c r="B93" s="308" t="s">
        <v>326</v>
      </c>
      <c r="C93" s="372" t="s">
        <v>440</v>
      </c>
      <c r="D93" s="51" t="s">
        <v>271</v>
      </c>
      <c r="E93" s="51" t="s">
        <v>271</v>
      </c>
      <c r="F93" s="51" t="s">
        <v>271</v>
      </c>
      <c r="G93" s="51">
        <v>0</v>
      </c>
      <c r="H93" s="309">
        <v>0</v>
      </c>
      <c r="I93" s="309">
        <v>0</v>
      </c>
      <c r="J93" s="278"/>
    </row>
    <row r="94" spans="1:10" s="271" customFormat="1" ht="55.5" customHeight="1">
      <c r="A94" s="48"/>
      <c r="B94" s="308" t="s">
        <v>327</v>
      </c>
      <c r="C94" s="372" t="s">
        <v>441</v>
      </c>
      <c r="D94" s="51" t="s">
        <v>271</v>
      </c>
      <c r="E94" s="51" t="s">
        <v>271</v>
      </c>
      <c r="F94" s="51" t="s">
        <v>271</v>
      </c>
      <c r="G94" s="51">
        <v>0</v>
      </c>
      <c r="H94" s="309">
        <v>0</v>
      </c>
      <c r="I94" s="309">
        <v>0</v>
      </c>
      <c r="J94" s="278"/>
    </row>
    <row r="95" spans="1:10" s="68" customFormat="1" ht="19.5" customHeight="1">
      <c r="A95" s="33"/>
      <c r="B95" s="308" t="s">
        <v>328</v>
      </c>
      <c r="C95" s="303" t="s">
        <v>251</v>
      </c>
      <c r="D95" s="51" t="s">
        <v>271</v>
      </c>
      <c r="E95" s="51" t="s">
        <v>271</v>
      </c>
      <c r="F95" s="51" t="s">
        <v>271</v>
      </c>
      <c r="G95" s="51">
        <v>0</v>
      </c>
      <c r="H95" s="51">
        <v>0</v>
      </c>
      <c r="I95" s="51">
        <v>0</v>
      </c>
      <c r="J95" s="172"/>
    </row>
    <row r="96" spans="1:10" s="68" customFormat="1" ht="19.5" customHeight="1">
      <c r="A96" s="33"/>
      <c r="B96" s="308" t="s">
        <v>329</v>
      </c>
      <c r="C96" s="303" t="s">
        <v>251</v>
      </c>
      <c r="D96" s="51" t="s">
        <v>271</v>
      </c>
      <c r="E96" s="51" t="s">
        <v>271</v>
      </c>
      <c r="F96" s="51" t="s">
        <v>271</v>
      </c>
      <c r="G96" s="51">
        <v>0</v>
      </c>
      <c r="H96" s="51">
        <v>0</v>
      </c>
      <c r="I96" s="51">
        <v>0</v>
      </c>
      <c r="J96" s="172"/>
    </row>
    <row r="97" spans="1:10" s="292" customFormat="1" ht="32.25" customHeight="1">
      <c r="A97" s="14"/>
      <c r="B97" s="308" t="s">
        <v>330</v>
      </c>
      <c r="C97" s="303" t="s">
        <v>255</v>
      </c>
      <c r="D97" s="51" t="s">
        <v>271</v>
      </c>
      <c r="E97" s="51" t="s">
        <v>271</v>
      </c>
      <c r="F97" s="51" t="s">
        <v>271</v>
      </c>
      <c r="G97" s="51">
        <v>0</v>
      </c>
      <c r="H97" s="51">
        <v>0</v>
      </c>
      <c r="I97" s="51">
        <v>0</v>
      </c>
      <c r="J97" s="99"/>
    </row>
    <row r="98" spans="1:10" s="292" customFormat="1" ht="37.5" customHeight="1">
      <c r="A98" s="14"/>
      <c r="B98" s="308" t="s">
        <v>331</v>
      </c>
      <c r="C98" s="303" t="s">
        <v>255</v>
      </c>
      <c r="D98" s="51" t="s">
        <v>271</v>
      </c>
      <c r="E98" s="51" t="s">
        <v>271</v>
      </c>
      <c r="F98" s="51" t="s">
        <v>271</v>
      </c>
      <c r="G98" s="51">
        <v>0</v>
      </c>
      <c r="H98" s="51">
        <v>0</v>
      </c>
      <c r="I98" s="51">
        <v>0</v>
      </c>
      <c r="J98" s="172"/>
    </row>
    <row r="99" spans="1:10" ht="21.75" customHeight="1">
      <c r="A99" s="533" t="s">
        <v>39</v>
      </c>
      <c r="B99" s="533"/>
      <c r="C99" s="533"/>
      <c r="D99" s="27">
        <f aca="true" t="shared" si="13" ref="D99:I99">D9+D19+D36+D39+D56+D59+D74</f>
        <v>0</v>
      </c>
      <c r="E99" s="27">
        <f t="shared" si="13"/>
        <v>0</v>
      </c>
      <c r="F99" s="27">
        <f t="shared" si="13"/>
        <v>0</v>
      </c>
      <c r="G99" s="27">
        <f t="shared" si="13"/>
        <v>0</v>
      </c>
      <c r="H99" s="27">
        <f t="shared" si="13"/>
        <v>0</v>
      </c>
      <c r="I99" s="27">
        <f t="shared" si="13"/>
        <v>0</v>
      </c>
      <c r="J99" s="27"/>
    </row>
    <row r="100" spans="1:10" s="73" customFormat="1" ht="44.25" customHeight="1">
      <c r="A100" s="484" t="s">
        <v>332</v>
      </c>
      <c r="B100" s="484"/>
      <c r="C100" s="484"/>
      <c r="D100" s="504">
        <f>SUM(D99:F99)</f>
        <v>0</v>
      </c>
      <c r="E100" s="504"/>
      <c r="F100" s="504"/>
      <c r="G100" s="504">
        <f>SUM(G99:I99)</f>
        <v>0</v>
      </c>
      <c r="H100" s="504"/>
      <c r="I100" s="504"/>
      <c r="J100" s="312"/>
    </row>
    <row r="101" ht="42.75" customHeight="1"/>
    <row r="102" spans="1:10" ht="30" customHeight="1">
      <c r="A102" s="487" t="s">
        <v>38</v>
      </c>
      <c r="B102" s="487"/>
      <c r="C102" s="487"/>
      <c r="D102" s="487"/>
      <c r="E102" s="487"/>
      <c r="F102" s="487"/>
      <c r="G102" s="487"/>
      <c r="H102" s="487"/>
      <c r="I102" s="487"/>
      <c r="J102" s="487"/>
    </row>
    <row r="104" spans="1:10" ht="53.25" customHeight="1">
      <c r="A104" s="208" t="s">
        <v>0</v>
      </c>
      <c r="B104" s="259" t="s">
        <v>13</v>
      </c>
      <c r="C104" s="412" t="s">
        <v>38</v>
      </c>
      <c r="D104" s="469" t="s">
        <v>484</v>
      </c>
      <c r="E104" s="469"/>
      <c r="F104" s="469"/>
      <c r="G104" s="469" t="s">
        <v>485</v>
      </c>
      <c r="H104" s="469"/>
      <c r="I104" s="469"/>
      <c r="J104" s="216" t="s">
        <v>268</v>
      </c>
    </row>
    <row r="105" spans="1:10" s="87" customFormat="1" ht="29.25" customHeight="1">
      <c r="A105" s="108" t="s">
        <v>3</v>
      </c>
      <c r="B105" s="108"/>
      <c r="C105" s="404" t="s">
        <v>32</v>
      </c>
      <c r="D105" s="497">
        <f>D106</f>
        <v>0</v>
      </c>
      <c r="E105" s="497"/>
      <c r="F105" s="497"/>
      <c r="G105" s="497">
        <f>G106</f>
        <v>0</v>
      </c>
      <c r="H105" s="497"/>
      <c r="I105" s="497"/>
      <c r="J105" s="198"/>
    </row>
    <row r="106" spans="1:10" ht="30" customHeight="1">
      <c r="A106" s="33"/>
      <c r="B106" s="32" t="s">
        <v>18</v>
      </c>
      <c r="C106" s="413" t="s">
        <v>19</v>
      </c>
      <c r="D106" s="464">
        <v>0</v>
      </c>
      <c r="E106" s="464"/>
      <c r="F106" s="464"/>
      <c r="G106" s="464">
        <v>0</v>
      </c>
      <c r="H106" s="464"/>
      <c r="I106" s="464"/>
      <c r="J106" s="167"/>
    </row>
    <row r="107" spans="1:10" s="87" customFormat="1" ht="21" customHeight="1">
      <c r="A107" s="108" t="s">
        <v>20</v>
      </c>
      <c r="B107" s="108"/>
      <c r="C107" s="404" t="s">
        <v>91</v>
      </c>
      <c r="D107" s="497">
        <f>D108</f>
        <v>0</v>
      </c>
      <c r="E107" s="497"/>
      <c r="F107" s="497"/>
      <c r="G107" s="497">
        <f>G108</f>
        <v>0</v>
      </c>
      <c r="H107" s="497"/>
      <c r="I107" s="497"/>
      <c r="J107" s="198"/>
    </row>
    <row r="108" spans="1:10" ht="29.25" customHeight="1">
      <c r="A108" s="33"/>
      <c r="B108" s="32" t="s">
        <v>18</v>
      </c>
      <c r="C108" s="413" t="s">
        <v>19</v>
      </c>
      <c r="D108" s="464">
        <v>0</v>
      </c>
      <c r="E108" s="464"/>
      <c r="F108" s="464"/>
      <c r="G108" s="464">
        <v>0</v>
      </c>
      <c r="H108" s="464"/>
      <c r="I108" s="464"/>
      <c r="J108" s="167"/>
    </row>
    <row r="109" spans="1:10" ht="30.75" customHeight="1">
      <c r="A109" s="533" t="s">
        <v>12</v>
      </c>
      <c r="B109" s="533"/>
      <c r="C109" s="533"/>
      <c r="D109" s="532">
        <f>D105+D107</f>
        <v>0</v>
      </c>
      <c r="E109" s="532"/>
      <c r="F109" s="532"/>
      <c r="G109" s="532">
        <f>G105+G107</f>
        <v>0</v>
      </c>
      <c r="H109" s="532"/>
      <c r="I109" s="532"/>
      <c r="J109" s="280"/>
    </row>
    <row r="111" spans="1:10" s="6" customFormat="1" ht="44.25" customHeight="1">
      <c r="A111" s="462" t="s">
        <v>498</v>
      </c>
      <c r="B111" s="462"/>
      <c r="C111" s="462"/>
      <c r="D111" s="462"/>
      <c r="E111" s="462"/>
      <c r="F111" s="462"/>
      <c r="G111" s="462"/>
      <c r="H111" s="462"/>
      <c r="I111" s="462"/>
      <c r="J111" s="462"/>
    </row>
    <row r="112" spans="1:5" s="6" customFormat="1" ht="12.75" customHeight="1">
      <c r="A112" s="173"/>
      <c r="B112" s="174"/>
      <c r="C112" s="175"/>
      <c r="D112" s="176"/>
      <c r="E112" s="176"/>
    </row>
    <row r="113" spans="1:5" s="6" customFormat="1" ht="13.5" customHeight="1">
      <c r="A113" s="463" t="s">
        <v>491</v>
      </c>
      <c r="B113" s="463"/>
      <c r="C113" s="463"/>
      <c r="D113" s="176"/>
      <c r="E113" s="176"/>
    </row>
    <row r="114" spans="1:5" s="6" customFormat="1" ht="12.75" customHeight="1">
      <c r="A114" s="173"/>
      <c r="B114" s="178" t="s">
        <v>272</v>
      </c>
      <c r="C114" s="414"/>
      <c r="D114" s="177"/>
      <c r="E114" s="177"/>
    </row>
  </sheetData>
  <sheetProtection/>
  <mergeCells count="57">
    <mergeCell ref="B31:C31"/>
    <mergeCell ref="B32:C32"/>
    <mergeCell ref="B37:C37"/>
    <mergeCell ref="B10:C10"/>
    <mergeCell ref="B12:C12"/>
    <mergeCell ref="B14:C14"/>
    <mergeCell ref="B15:C15"/>
    <mergeCell ref="B20:C20"/>
    <mergeCell ref="B28:C28"/>
    <mergeCell ref="G106:I106"/>
    <mergeCell ref="B36:C36"/>
    <mergeCell ref="B39:C39"/>
    <mergeCell ref="A7:A8"/>
    <mergeCell ref="B7:C8"/>
    <mergeCell ref="D7:F7"/>
    <mergeCell ref="B26:C26"/>
    <mergeCell ref="D100:F100"/>
    <mergeCell ref="G100:I100"/>
    <mergeCell ref="B19:C19"/>
    <mergeCell ref="G109:I109"/>
    <mergeCell ref="A5:J5"/>
    <mergeCell ref="J7:J8"/>
    <mergeCell ref="A102:J102"/>
    <mergeCell ref="G7:I7"/>
    <mergeCell ref="G104:I104"/>
    <mergeCell ref="G105:I105"/>
    <mergeCell ref="B66:C66"/>
    <mergeCell ref="B74:C74"/>
    <mergeCell ref="B46:C46"/>
    <mergeCell ref="A1:J1"/>
    <mergeCell ref="G107:I107"/>
    <mergeCell ref="D104:F104"/>
    <mergeCell ref="D105:F105"/>
    <mergeCell ref="D106:F106"/>
    <mergeCell ref="A99:C99"/>
    <mergeCell ref="A2:J2"/>
    <mergeCell ref="A3:J3"/>
    <mergeCell ref="B87:C87"/>
    <mergeCell ref="A100:C100"/>
    <mergeCell ref="B9:C9"/>
    <mergeCell ref="B56:C56"/>
    <mergeCell ref="B59:C59"/>
    <mergeCell ref="A113:C113"/>
    <mergeCell ref="A111:J111"/>
    <mergeCell ref="D107:F107"/>
    <mergeCell ref="D108:F108"/>
    <mergeCell ref="D109:F109"/>
    <mergeCell ref="A109:C109"/>
    <mergeCell ref="G108:I108"/>
    <mergeCell ref="B88:C88"/>
    <mergeCell ref="B57:C57"/>
    <mergeCell ref="B40:C40"/>
    <mergeCell ref="B47:C47"/>
    <mergeCell ref="B60:C60"/>
    <mergeCell ref="B67:C67"/>
    <mergeCell ref="B75:C75"/>
    <mergeCell ref="B76:C76"/>
  </mergeCells>
  <printOptions/>
  <pageMargins left="0.7086614173228347" right="0.5905511811023623" top="0.8267716535433072" bottom="0.7480314960629921" header="0.4724409448818898" footer="0.3543307086614173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05"/>
  <sheetViews>
    <sheetView zoomScalePageLayoutView="0" workbookViewId="0" topLeftCell="A1">
      <selection activeCell="C108" sqref="C108"/>
    </sheetView>
  </sheetViews>
  <sheetFormatPr defaultColWidth="9.00390625" defaultRowHeight="15"/>
  <cols>
    <col min="1" max="1" width="6.7109375" style="39" customWidth="1"/>
    <col min="2" max="2" width="9.0039062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462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8" customHeight="1">
      <c r="A7" s="214" t="s">
        <v>0</v>
      </c>
      <c r="B7" s="408" t="s">
        <v>223</v>
      </c>
      <c r="C7" s="211" t="s">
        <v>1</v>
      </c>
      <c r="D7" s="156" t="s">
        <v>484</v>
      </c>
      <c r="E7" s="420" t="s">
        <v>499</v>
      </c>
      <c r="F7" s="254" t="s">
        <v>268</v>
      </c>
      <c r="G7" s="7"/>
    </row>
    <row r="8" spans="1:6" ht="22.5" customHeight="1">
      <c r="A8" s="108" t="s">
        <v>3</v>
      </c>
      <c r="B8" s="483" t="s">
        <v>65</v>
      </c>
      <c r="C8" s="483"/>
      <c r="D8" s="215">
        <f>D9+D15+D16</f>
        <v>0</v>
      </c>
      <c r="E8" s="418">
        <f>E9+E15+E16</f>
        <v>0</v>
      </c>
      <c r="F8" s="215"/>
    </row>
    <row r="9" spans="1:7" s="292" customFormat="1" ht="21.75" customHeight="1">
      <c r="A9" s="419" t="s">
        <v>4</v>
      </c>
      <c r="B9" s="508" t="s">
        <v>500</v>
      </c>
      <c r="C9" s="509"/>
      <c r="D9" s="28">
        <f>D10+D11+D12</f>
        <v>0</v>
      </c>
      <c r="E9" s="28">
        <f>E10+E11+E12</f>
        <v>0</v>
      </c>
      <c r="F9" s="433"/>
      <c r="G9" s="288"/>
    </row>
    <row r="10" spans="1:11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11" s="292" customFormat="1" ht="19.5" customHeight="1">
      <c r="A15" s="419" t="s">
        <v>9</v>
      </c>
      <c r="B15" s="473" t="s">
        <v>48</v>
      </c>
      <c r="C15" s="474"/>
      <c r="D15" s="28"/>
      <c r="E15" s="28"/>
      <c r="F15" s="433"/>
      <c r="G15" s="437"/>
      <c r="K15" s="438"/>
    </row>
    <row r="16" spans="1:11" s="292" customFormat="1" ht="29.25" customHeight="1">
      <c r="A16" s="419" t="s">
        <v>10</v>
      </c>
      <c r="B16" s="473" t="s">
        <v>49</v>
      </c>
      <c r="C16" s="474"/>
      <c r="D16" s="28"/>
      <c r="E16" s="28"/>
      <c r="F16" s="433"/>
      <c r="G16" s="437"/>
      <c r="K16" s="438"/>
    </row>
    <row r="17" spans="1:11" s="76" customFormat="1" ht="32.25" customHeight="1">
      <c r="A17" s="74"/>
      <c r="B17" s="166">
        <v>4140</v>
      </c>
      <c r="C17" s="210" t="s">
        <v>310</v>
      </c>
      <c r="D17" s="16"/>
      <c r="E17" s="16"/>
      <c r="F17" s="170"/>
      <c r="G17" s="77"/>
      <c r="I17" s="78"/>
      <c r="J17" s="78"/>
      <c r="K17" s="78"/>
    </row>
    <row r="18" spans="1:11" s="76" customFormat="1" ht="19.5" customHeight="1">
      <c r="A18" s="74"/>
      <c r="B18" s="166">
        <v>4210</v>
      </c>
      <c r="C18" s="210" t="s">
        <v>233</v>
      </c>
      <c r="D18" s="16"/>
      <c r="E18" s="16"/>
      <c r="F18" s="170"/>
      <c r="G18" s="77"/>
      <c r="I18" s="78"/>
      <c r="J18" s="78"/>
      <c r="K18" s="78"/>
    </row>
    <row r="19" spans="1:11" s="76" customFormat="1" ht="30" customHeight="1">
      <c r="A19" s="74"/>
      <c r="B19" s="166">
        <v>4240</v>
      </c>
      <c r="C19" s="367" t="s">
        <v>455</v>
      </c>
      <c r="D19" s="16"/>
      <c r="E19" s="16"/>
      <c r="F19" s="170"/>
      <c r="G19" s="77"/>
      <c r="I19" s="78"/>
      <c r="J19" s="78"/>
      <c r="K19" s="78"/>
    </row>
    <row r="20" spans="1:11" s="76" customFormat="1" ht="19.5" customHeight="1">
      <c r="A20" s="74"/>
      <c r="B20" s="166">
        <v>4260</v>
      </c>
      <c r="C20" s="210" t="s">
        <v>237</v>
      </c>
      <c r="D20" s="16"/>
      <c r="E20" s="16"/>
      <c r="F20" s="170"/>
      <c r="G20" s="77"/>
      <c r="I20" s="78"/>
      <c r="J20" s="78"/>
      <c r="K20" s="78"/>
    </row>
    <row r="21" spans="1:11" s="76" customFormat="1" ht="19.5" customHeight="1">
      <c r="A21" s="74"/>
      <c r="B21" s="166">
        <v>4270</v>
      </c>
      <c r="C21" s="210" t="s">
        <v>239</v>
      </c>
      <c r="D21" s="16"/>
      <c r="E21" s="16"/>
      <c r="F21" s="170"/>
      <c r="G21" s="77"/>
      <c r="I21" s="78"/>
      <c r="J21" s="78"/>
      <c r="K21" s="78"/>
    </row>
    <row r="22" spans="1:11" s="76" customFormat="1" ht="19.5" customHeight="1">
      <c r="A22" s="74"/>
      <c r="B22" s="166">
        <v>4280</v>
      </c>
      <c r="C22" s="210" t="s">
        <v>241</v>
      </c>
      <c r="D22" s="16"/>
      <c r="E22" s="16"/>
      <c r="F22" s="170"/>
      <c r="G22" s="77"/>
      <c r="I22" s="78"/>
      <c r="J22" s="78"/>
      <c r="K22" s="78"/>
    </row>
    <row r="23" spans="1:11" s="76" customFormat="1" ht="19.5" customHeight="1">
      <c r="A23" s="74"/>
      <c r="B23" s="166">
        <v>4300</v>
      </c>
      <c r="C23" s="210" t="s">
        <v>243</v>
      </c>
      <c r="D23" s="16"/>
      <c r="E23" s="16"/>
      <c r="F23" s="170"/>
      <c r="G23" s="77"/>
      <c r="I23" s="78"/>
      <c r="J23" s="78"/>
      <c r="K23" s="78"/>
    </row>
    <row r="24" spans="1:11" s="271" customFormat="1" ht="19.5" customHeight="1">
      <c r="A24" s="48"/>
      <c r="B24" s="166">
        <v>4350</v>
      </c>
      <c r="C24" s="210" t="s">
        <v>245</v>
      </c>
      <c r="D24" s="16"/>
      <c r="E24" s="16"/>
      <c r="F24" s="278"/>
      <c r="G24" s="272"/>
      <c r="I24" s="273"/>
      <c r="J24" s="273"/>
      <c r="K24" s="273"/>
    </row>
    <row r="25" spans="1:11" s="271" customFormat="1" ht="45" customHeight="1">
      <c r="A25" s="48"/>
      <c r="B25" s="166">
        <v>4370</v>
      </c>
      <c r="C25" s="212" t="s">
        <v>249</v>
      </c>
      <c r="D25" s="16"/>
      <c r="E25" s="16"/>
      <c r="F25" s="278"/>
      <c r="G25" s="272"/>
      <c r="I25" s="273"/>
      <c r="J25" s="273"/>
      <c r="K25" s="273"/>
    </row>
    <row r="26" spans="1:11" s="76" customFormat="1" ht="33" customHeight="1">
      <c r="A26" s="74"/>
      <c r="B26" s="166">
        <v>4390</v>
      </c>
      <c r="C26" s="210" t="s">
        <v>306</v>
      </c>
      <c r="D26" s="16"/>
      <c r="E26" s="16"/>
      <c r="F26" s="170"/>
      <c r="G26" s="77"/>
      <c r="I26" s="78"/>
      <c r="J26" s="78"/>
      <c r="K26" s="78"/>
    </row>
    <row r="27" spans="1:11" s="76" customFormat="1" ht="19.5" customHeight="1">
      <c r="A27" s="74"/>
      <c r="B27" s="166">
        <v>4410</v>
      </c>
      <c r="C27" s="210" t="s">
        <v>251</v>
      </c>
      <c r="D27" s="16"/>
      <c r="E27" s="16"/>
      <c r="F27" s="170"/>
      <c r="G27" s="77"/>
      <c r="I27" s="78"/>
      <c r="J27" s="78"/>
      <c r="K27" s="78"/>
    </row>
    <row r="28" spans="1:11" s="76" customFormat="1" ht="19.5" customHeight="1">
      <c r="A28" s="74"/>
      <c r="B28" s="166">
        <v>4420</v>
      </c>
      <c r="C28" s="209" t="s">
        <v>289</v>
      </c>
      <c r="D28" s="16"/>
      <c r="E28" s="16"/>
      <c r="F28" s="170"/>
      <c r="G28" s="77"/>
      <c r="I28" s="78"/>
      <c r="J28" s="78"/>
      <c r="K28" s="78"/>
    </row>
    <row r="29" spans="1:11" s="76" customFormat="1" ht="19.5" customHeight="1">
      <c r="A29" s="74"/>
      <c r="B29" s="166">
        <v>4430</v>
      </c>
      <c r="C29" s="210" t="s">
        <v>253</v>
      </c>
      <c r="D29" s="16"/>
      <c r="E29" s="16"/>
      <c r="F29" s="170"/>
      <c r="G29" s="77"/>
      <c r="I29" s="78"/>
      <c r="J29" s="78"/>
      <c r="K29" s="78"/>
    </row>
    <row r="30" spans="1:11" s="275" customFormat="1" ht="30.75" customHeight="1">
      <c r="A30" s="274"/>
      <c r="B30" s="166">
        <v>4440</v>
      </c>
      <c r="C30" s="367" t="s">
        <v>255</v>
      </c>
      <c r="D30" s="16"/>
      <c r="E30" s="16"/>
      <c r="F30" s="170"/>
      <c r="G30" s="276"/>
      <c r="I30" s="277"/>
      <c r="J30" s="277"/>
      <c r="K30" s="277"/>
    </row>
    <row r="31" spans="1:11" s="76" customFormat="1" ht="19.5" customHeight="1">
      <c r="A31" s="74"/>
      <c r="B31" s="166">
        <v>4580</v>
      </c>
      <c r="C31" s="210" t="s">
        <v>24</v>
      </c>
      <c r="D31" s="16"/>
      <c r="E31" s="16"/>
      <c r="F31" s="170"/>
      <c r="G31" s="77"/>
      <c r="I31" s="78"/>
      <c r="J31" s="78"/>
      <c r="K31" s="78"/>
    </row>
    <row r="32" spans="1:11" s="76" customFormat="1" ht="32.25" customHeight="1">
      <c r="A32" s="74"/>
      <c r="B32" s="166">
        <v>4700</v>
      </c>
      <c r="C32" s="231" t="s">
        <v>264</v>
      </c>
      <c r="D32" s="16"/>
      <c r="E32" s="16"/>
      <c r="F32" s="170"/>
      <c r="G32" s="77"/>
      <c r="I32" s="78"/>
      <c r="J32" s="78"/>
      <c r="K32" s="78"/>
    </row>
    <row r="33" spans="1:6" ht="22.5" customHeight="1">
      <c r="A33" s="108" t="s">
        <v>20</v>
      </c>
      <c r="B33" s="483" t="s">
        <v>66</v>
      </c>
      <c r="C33" s="483"/>
      <c r="D33" s="215">
        <f>D34+D40+D41</f>
        <v>0</v>
      </c>
      <c r="E33" s="418">
        <f>E34+E40+E41</f>
        <v>0</v>
      </c>
      <c r="F33" s="215"/>
    </row>
    <row r="34" spans="1:7" s="292" customFormat="1" ht="21.75" customHeight="1">
      <c r="A34" s="419" t="s">
        <v>4</v>
      </c>
      <c r="B34" s="508" t="s">
        <v>500</v>
      </c>
      <c r="C34" s="509"/>
      <c r="D34" s="28">
        <f>D35+D36+D37</f>
        <v>0</v>
      </c>
      <c r="E34" s="28">
        <f>E35+E36+E37</f>
        <v>0</v>
      </c>
      <c r="F34" s="433"/>
      <c r="G34" s="288"/>
    </row>
    <row r="35" spans="1:11" s="68" customFormat="1" ht="21.75" customHeight="1">
      <c r="A35" s="33"/>
      <c r="B35" s="48">
        <v>4010</v>
      </c>
      <c r="C35" s="107" t="s">
        <v>225</v>
      </c>
      <c r="D35" s="16"/>
      <c r="E35" s="16"/>
      <c r="F35" s="172"/>
      <c r="G35" s="4"/>
      <c r="K35" s="92"/>
    </row>
    <row r="36" spans="1:11" s="68" customFormat="1" ht="21.75" customHeight="1">
      <c r="A36" s="33"/>
      <c r="B36" s="48">
        <v>4040</v>
      </c>
      <c r="C36" s="107" t="s">
        <v>226</v>
      </c>
      <c r="D36" s="16"/>
      <c r="E36" s="16"/>
      <c r="F36" s="172"/>
      <c r="G36" s="4"/>
      <c r="K36" s="92"/>
    </row>
    <row r="37" spans="1:11" s="68" customFormat="1" ht="21.75" customHeight="1">
      <c r="A37" s="33"/>
      <c r="B37" s="48">
        <v>4170</v>
      </c>
      <c r="C37" s="105" t="s">
        <v>227</v>
      </c>
      <c r="D37" s="16"/>
      <c r="E37" s="16"/>
      <c r="F37" s="172"/>
      <c r="G37" s="4"/>
      <c r="K37" s="92"/>
    </row>
    <row r="38" spans="1:11" s="68" customFormat="1" ht="21.75" customHeight="1">
      <c r="A38" s="33"/>
      <c r="B38" s="48">
        <v>4110</v>
      </c>
      <c r="C38" s="29" t="s">
        <v>283</v>
      </c>
      <c r="D38" s="16"/>
      <c r="E38" s="16"/>
      <c r="F38" s="172"/>
      <c r="G38" s="4"/>
      <c r="K38" s="92"/>
    </row>
    <row r="39" spans="1:11" s="68" customFormat="1" ht="21.75" customHeight="1">
      <c r="A39" s="33"/>
      <c r="B39" s="48">
        <v>4120</v>
      </c>
      <c r="C39" s="29" t="s">
        <v>229</v>
      </c>
      <c r="D39" s="16"/>
      <c r="E39" s="16"/>
      <c r="F39" s="172"/>
      <c r="G39" s="4"/>
      <c r="K39" s="92"/>
    </row>
    <row r="40" spans="1:11" s="292" customFormat="1" ht="23.25" customHeight="1">
      <c r="A40" s="419" t="s">
        <v>9</v>
      </c>
      <c r="B40" s="473" t="s">
        <v>48</v>
      </c>
      <c r="C40" s="474"/>
      <c r="D40" s="28"/>
      <c r="E40" s="28"/>
      <c r="F40" s="433"/>
      <c r="G40" s="437"/>
      <c r="K40" s="438"/>
    </row>
    <row r="41" spans="1:11" s="292" customFormat="1" ht="29.25" customHeight="1">
      <c r="A41" s="419" t="s">
        <v>10</v>
      </c>
      <c r="B41" s="473" t="s">
        <v>49</v>
      </c>
      <c r="C41" s="474"/>
      <c r="D41" s="28"/>
      <c r="E41" s="28">
        <f>SUM(E42:E57)</f>
        <v>0</v>
      </c>
      <c r="F41" s="433"/>
      <c r="G41" s="437"/>
      <c r="K41" s="438"/>
    </row>
    <row r="42" spans="1:11" s="76" customFormat="1" ht="27" customHeight="1">
      <c r="A42" s="74"/>
      <c r="B42" s="166">
        <v>4140</v>
      </c>
      <c r="C42" s="339" t="s">
        <v>310</v>
      </c>
      <c r="D42" s="16"/>
      <c r="E42" s="16"/>
      <c r="F42" s="170"/>
      <c r="G42" s="77"/>
      <c r="I42" s="78"/>
      <c r="J42" s="78"/>
      <c r="K42" s="78"/>
    </row>
    <row r="43" spans="1:11" s="76" customFormat="1" ht="19.5" customHeight="1">
      <c r="A43" s="74"/>
      <c r="B43" s="166">
        <v>4210</v>
      </c>
      <c r="C43" s="210" t="s">
        <v>233</v>
      </c>
      <c r="D43" s="16"/>
      <c r="E43" s="16"/>
      <c r="F43" s="170"/>
      <c r="G43" s="77"/>
      <c r="I43" s="78"/>
      <c r="J43" s="78"/>
      <c r="K43" s="78"/>
    </row>
    <row r="44" spans="1:11" s="76" customFormat="1" ht="28.5" customHeight="1">
      <c r="A44" s="74"/>
      <c r="B44" s="166">
        <v>4240</v>
      </c>
      <c r="C44" s="367" t="s">
        <v>296</v>
      </c>
      <c r="D44" s="16"/>
      <c r="E44" s="16"/>
      <c r="F44" s="170"/>
      <c r="G44" s="77"/>
      <c r="I44" s="78"/>
      <c r="J44" s="78"/>
      <c r="K44" s="78"/>
    </row>
    <row r="45" spans="1:11" s="76" customFormat="1" ht="19.5" customHeight="1">
      <c r="A45" s="74"/>
      <c r="B45" s="166">
        <v>4260</v>
      </c>
      <c r="C45" s="210" t="s">
        <v>237</v>
      </c>
      <c r="D45" s="16"/>
      <c r="E45" s="16"/>
      <c r="F45" s="170"/>
      <c r="G45" s="77"/>
      <c r="I45" s="78"/>
      <c r="J45" s="78"/>
      <c r="K45" s="78"/>
    </row>
    <row r="46" spans="1:11" s="76" customFormat="1" ht="19.5" customHeight="1">
      <c r="A46" s="74"/>
      <c r="B46" s="166">
        <v>4270</v>
      </c>
      <c r="C46" s="210" t="s">
        <v>239</v>
      </c>
      <c r="D46" s="16"/>
      <c r="E46" s="16"/>
      <c r="F46" s="170"/>
      <c r="G46" s="77"/>
      <c r="I46" s="78"/>
      <c r="J46" s="78"/>
      <c r="K46" s="78"/>
    </row>
    <row r="47" spans="1:11" s="76" customFormat="1" ht="19.5" customHeight="1">
      <c r="A47" s="74"/>
      <c r="B47" s="166">
        <v>4280</v>
      </c>
      <c r="C47" s="210" t="s">
        <v>241</v>
      </c>
      <c r="D47" s="16"/>
      <c r="E47" s="16"/>
      <c r="F47" s="170"/>
      <c r="G47" s="77"/>
      <c r="I47" s="78"/>
      <c r="J47" s="78"/>
      <c r="K47" s="78"/>
    </row>
    <row r="48" spans="1:11" s="271" customFormat="1" ht="19.5" customHeight="1">
      <c r="A48" s="48"/>
      <c r="B48" s="166">
        <v>4300</v>
      </c>
      <c r="C48" s="210" t="s">
        <v>243</v>
      </c>
      <c r="D48" s="16"/>
      <c r="E48" s="16"/>
      <c r="F48" s="278"/>
      <c r="G48" s="272"/>
      <c r="I48" s="273"/>
      <c r="J48" s="273"/>
      <c r="K48" s="273"/>
    </row>
    <row r="49" spans="1:11" s="271" customFormat="1" ht="19.5" customHeight="1">
      <c r="A49" s="48"/>
      <c r="B49" s="166">
        <v>4350</v>
      </c>
      <c r="C49" s="210" t="s">
        <v>245</v>
      </c>
      <c r="D49" s="16"/>
      <c r="E49" s="16"/>
      <c r="F49" s="278"/>
      <c r="G49" s="272"/>
      <c r="I49" s="273"/>
      <c r="J49" s="273"/>
      <c r="K49" s="273"/>
    </row>
    <row r="50" spans="1:11" s="76" customFormat="1" ht="43.5" customHeight="1">
      <c r="A50" s="74"/>
      <c r="B50" s="166">
        <v>4370</v>
      </c>
      <c r="C50" s="212" t="s">
        <v>249</v>
      </c>
      <c r="D50" s="16"/>
      <c r="E50" s="16"/>
      <c r="F50" s="170"/>
      <c r="G50" s="77"/>
      <c r="I50" s="78"/>
      <c r="J50" s="78"/>
      <c r="K50" s="78"/>
    </row>
    <row r="51" spans="1:11" s="76" customFormat="1" ht="29.25" customHeight="1">
      <c r="A51" s="74"/>
      <c r="B51" s="166">
        <v>4390</v>
      </c>
      <c r="C51" s="210" t="s">
        <v>306</v>
      </c>
      <c r="D51" s="16"/>
      <c r="E51" s="16"/>
      <c r="F51" s="170"/>
      <c r="G51" s="77"/>
      <c r="I51" s="78"/>
      <c r="J51" s="78"/>
      <c r="K51" s="78"/>
    </row>
    <row r="52" spans="1:11" s="76" customFormat="1" ht="19.5" customHeight="1">
      <c r="A52" s="74"/>
      <c r="B52" s="166">
        <v>4410</v>
      </c>
      <c r="C52" s="210" t="s">
        <v>251</v>
      </c>
      <c r="D52" s="16"/>
      <c r="E52" s="16"/>
      <c r="F52" s="170"/>
      <c r="G52" s="77"/>
      <c r="I52" s="78"/>
      <c r="J52" s="78"/>
      <c r="K52" s="78"/>
    </row>
    <row r="53" spans="1:11" s="76" customFormat="1" ht="19.5" customHeight="1">
      <c r="A53" s="74"/>
      <c r="B53" s="166">
        <v>4420</v>
      </c>
      <c r="C53" s="210" t="s">
        <v>289</v>
      </c>
      <c r="D53" s="16"/>
      <c r="E53" s="16"/>
      <c r="F53" s="170"/>
      <c r="G53" s="77"/>
      <c r="I53" s="78"/>
      <c r="J53" s="78"/>
      <c r="K53" s="78"/>
    </row>
    <row r="54" spans="1:11" s="76" customFormat="1" ht="19.5" customHeight="1">
      <c r="A54" s="74"/>
      <c r="B54" s="166">
        <v>4430</v>
      </c>
      <c r="C54" s="210" t="s">
        <v>253</v>
      </c>
      <c r="D54" s="16"/>
      <c r="E54" s="16"/>
      <c r="F54" s="170"/>
      <c r="G54" s="77"/>
      <c r="I54" s="78"/>
      <c r="J54" s="78"/>
      <c r="K54" s="78"/>
    </row>
    <row r="55" spans="1:11" s="275" customFormat="1" ht="33.75" customHeight="1">
      <c r="A55" s="274"/>
      <c r="B55" s="166">
        <v>4440</v>
      </c>
      <c r="C55" s="367" t="s">
        <v>255</v>
      </c>
      <c r="D55" s="16"/>
      <c r="E55" s="16"/>
      <c r="F55" s="279"/>
      <c r="G55" s="276"/>
      <c r="I55" s="277"/>
      <c r="J55" s="277"/>
      <c r="K55" s="277"/>
    </row>
    <row r="56" spans="1:11" s="76" customFormat="1" ht="19.5" customHeight="1">
      <c r="A56" s="74"/>
      <c r="B56" s="166">
        <v>4580</v>
      </c>
      <c r="C56" s="210" t="s">
        <v>24</v>
      </c>
      <c r="D56" s="16"/>
      <c r="E56" s="16"/>
      <c r="F56" s="170"/>
      <c r="G56" s="77"/>
      <c r="I56" s="78"/>
      <c r="J56" s="78"/>
      <c r="K56" s="78"/>
    </row>
    <row r="57" spans="1:11" s="76" customFormat="1" ht="32.25" customHeight="1">
      <c r="A57" s="74"/>
      <c r="B57" s="166">
        <v>4700</v>
      </c>
      <c r="C57" s="231" t="s">
        <v>264</v>
      </c>
      <c r="D57" s="16"/>
      <c r="E57" s="16"/>
      <c r="F57" s="170"/>
      <c r="G57" s="77"/>
      <c r="I57" s="78"/>
      <c r="J57" s="78"/>
      <c r="K57" s="78"/>
    </row>
    <row r="58" spans="1:6" ht="22.5" customHeight="1">
      <c r="A58" s="108" t="s">
        <v>27</v>
      </c>
      <c r="B58" s="483" t="s">
        <v>63</v>
      </c>
      <c r="C58" s="483"/>
      <c r="D58" s="215">
        <f>D59+D65+D66</f>
        <v>0</v>
      </c>
      <c r="E58" s="418">
        <f>E59+E65+E66</f>
        <v>0</v>
      </c>
      <c r="F58" s="215"/>
    </row>
    <row r="59" spans="1:7" s="292" customFormat="1" ht="21.75" customHeight="1">
      <c r="A59" s="419" t="s">
        <v>4</v>
      </c>
      <c r="B59" s="419"/>
      <c r="C59" s="146" t="s">
        <v>47</v>
      </c>
      <c r="D59" s="28">
        <f>D60+D61+D62</f>
        <v>0</v>
      </c>
      <c r="E59" s="28">
        <f>E60+E61+E62</f>
        <v>0</v>
      </c>
      <c r="F59" s="433"/>
      <c r="G59" s="288"/>
    </row>
    <row r="60" spans="1:11" s="68" customFormat="1" ht="21.75" customHeight="1">
      <c r="A60" s="33"/>
      <c r="B60" s="48">
        <v>4010</v>
      </c>
      <c r="C60" s="107" t="s">
        <v>225</v>
      </c>
      <c r="D60" s="16"/>
      <c r="E60" s="16"/>
      <c r="F60" s="172"/>
      <c r="G60" s="4"/>
      <c r="K60" s="92"/>
    </row>
    <row r="61" spans="1:11" s="68" customFormat="1" ht="21.75" customHeight="1">
      <c r="A61" s="33"/>
      <c r="B61" s="48">
        <v>4040</v>
      </c>
      <c r="C61" s="107" t="s">
        <v>226</v>
      </c>
      <c r="D61" s="16"/>
      <c r="E61" s="16"/>
      <c r="F61" s="172"/>
      <c r="G61" s="4"/>
      <c r="K61" s="92"/>
    </row>
    <row r="62" spans="1:11" s="68" customFormat="1" ht="21.75" customHeight="1">
      <c r="A62" s="33"/>
      <c r="B62" s="48">
        <v>4170</v>
      </c>
      <c r="C62" s="105" t="s">
        <v>227</v>
      </c>
      <c r="D62" s="16"/>
      <c r="E62" s="16"/>
      <c r="F62" s="172"/>
      <c r="G62" s="4"/>
      <c r="K62" s="92"/>
    </row>
    <row r="63" spans="1:11" s="68" customFormat="1" ht="21.75" customHeight="1">
      <c r="A63" s="33"/>
      <c r="B63" s="48">
        <v>4110</v>
      </c>
      <c r="C63" s="29" t="s">
        <v>283</v>
      </c>
      <c r="D63" s="16"/>
      <c r="E63" s="16"/>
      <c r="F63" s="172"/>
      <c r="G63" s="4"/>
      <c r="K63" s="92"/>
    </row>
    <row r="64" spans="1:11" s="68" customFormat="1" ht="21.75" customHeight="1">
      <c r="A64" s="33"/>
      <c r="B64" s="48">
        <v>4120</v>
      </c>
      <c r="C64" s="29" t="s">
        <v>229</v>
      </c>
      <c r="D64" s="16"/>
      <c r="E64" s="16"/>
      <c r="F64" s="172"/>
      <c r="G64" s="4"/>
      <c r="K64" s="92"/>
    </row>
    <row r="65" spans="1:11" s="68" customFormat="1" ht="19.5" customHeight="1">
      <c r="A65" s="419" t="s">
        <v>11</v>
      </c>
      <c r="B65" s="473" t="s">
        <v>48</v>
      </c>
      <c r="C65" s="474"/>
      <c r="D65" s="28"/>
      <c r="E65" s="28">
        <v>0</v>
      </c>
      <c r="F65" s="433"/>
      <c r="G65" s="4"/>
      <c r="K65" s="92"/>
    </row>
    <row r="66" spans="1:11" s="68" customFormat="1" ht="29.25" customHeight="1">
      <c r="A66" s="419" t="s">
        <v>29</v>
      </c>
      <c r="B66" s="473" t="s">
        <v>49</v>
      </c>
      <c r="C66" s="474"/>
      <c r="D66" s="28"/>
      <c r="E66" s="28">
        <f>SUM(E67:E80)</f>
        <v>0</v>
      </c>
      <c r="F66" s="433"/>
      <c r="G66" s="4"/>
      <c r="K66" s="92"/>
    </row>
    <row r="67" spans="1:11" s="295" customFormat="1" ht="31.5" customHeight="1">
      <c r="A67" s="227"/>
      <c r="B67" s="166">
        <v>4140</v>
      </c>
      <c r="C67" s="210" t="s">
        <v>310</v>
      </c>
      <c r="D67" s="132"/>
      <c r="E67" s="132"/>
      <c r="F67" s="293"/>
      <c r="G67" s="294"/>
      <c r="I67" s="296"/>
      <c r="J67" s="296"/>
      <c r="K67" s="296"/>
    </row>
    <row r="68" spans="1:11" s="295" customFormat="1" ht="19.5" customHeight="1">
      <c r="A68" s="227"/>
      <c r="B68" s="166">
        <v>4210</v>
      </c>
      <c r="C68" s="210" t="s">
        <v>233</v>
      </c>
      <c r="D68" s="132"/>
      <c r="E68" s="132"/>
      <c r="F68" s="293"/>
      <c r="G68" s="294"/>
      <c r="I68" s="296"/>
      <c r="J68" s="296"/>
      <c r="K68" s="296"/>
    </row>
    <row r="69" spans="1:11" s="295" customFormat="1" ht="31.5" customHeight="1">
      <c r="A69" s="227"/>
      <c r="B69" s="166">
        <v>4240</v>
      </c>
      <c r="C69" s="367" t="s">
        <v>460</v>
      </c>
      <c r="D69" s="132"/>
      <c r="E69" s="132"/>
      <c r="F69" s="293"/>
      <c r="G69" s="294"/>
      <c r="I69" s="296"/>
      <c r="J69" s="296"/>
      <c r="K69" s="296"/>
    </row>
    <row r="70" spans="1:11" s="295" customFormat="1" ht="19.5" customHeight="1">
      <c r="A70" s="227"/>
      <c r="B70" s="166">
        <v>4260</v>
      </c>
      <c r="C70" s="210" t="s">
        <v>237</v>
      </c>
      <c r="D70" s="132"/>
      <c r="E70" s="132"/>
      <c r="F70" s="293"/>
      <c r="G70" s="294"/>
      <c r="I70" s="296"/>
      <c r="J70" s="296"/>
      <c r="K70" s="296"/>
    </row>
    <row r="71" spans="1:11" s="295" customFormat="1" ht="19.5" customHeight="1">
      <c r="A71" s="227"/>
      <c r="B71" s="166">
        <v>4270</v>
      </c>
      <c r="C71" s="210" t="s">
        <v>239</v>
      </c>
      <c r="D71" s="132"/>
      <c r="E71" s="132"/>
      <c r="F71" s="293"/>
      <c r="G71" s="294"/>
      <c r="I71" s="296"/>
      <c r="J71" s="296"/>
      <c r="K71" s="296"/>
    </row>
    <row r="72" spans="1:11" s="295" customFormat="1" ht="19.5" customHeight="1">
      <c r="A72" s="227"/>
      <c r="B72" s="166">
        <v>4280</v>
      </c>
      <c r="C72" s="210" t="s">
        <v>241</v>
      </c>
      <c r="D72" s="132"/>
      <c r="E72" s="132"/>
      <c r="F72" s="293"/>
      <c r="G72" s="294"/>
      <c r="I72" s="296"/>
      <c r="J72" s="296"/>
      <c r="K72" s="296"/>
    </row>
    <row r="73" spans="1:11" s="295" customFormat="1" ht="19.5" customHeight="1">
      <c r="A73" s="227"/>
      <c r="B73" s="166">
        <v>4300</v>
      </c>
      <c r="C73" s="210" t="s">
        <v>243</v>
      </c>
      <c r="D73" s="132"/>
      <c r="E73" s="132"/>
      <c r="F73" s="293"/>
      <c r="G73" s="294"/>
      <c r="I73" s="296"/>
      <c r="J73" s="296"/>
      <c r="K73" s="296"/>
    </row>
    <row r="74" spans="1:11" s="295" customFormat="1" ht="19.5" customHeight="1">
      <c r="A74" s="227"/>
      <c r="B74" s="166">
        <v>4350</v>
      </c>
      <c r="C74" s="210" t="s">
        <v>245</v>
      </c>
      <c r="D74" s="132"/>
      <c r="E74" s="132"/>
      <c r="F74" s="293"/>
      <c r="G74" s="294"/>
      <c r="I74" s="296"/>
      <c r="J74" s="296"/>
      <c r="K74" s="296"/>
    </row>
    <row r="75" spans="1:11" s="295" customFormat="1" ht="46.5" customHeight="1">
      <c r="A75" s="227"/>
      <c r="B75" s="166">
        <v>4370</v>
      </c>
      <c r="C75" s="212" t="s">
        <v>249</v>
      </c>
      <c r="D75" s="132"/>
      <c r="E75" s="132"/>
      <c r="F75" s="293"/>
      <c r="G75" s="294"/>
      <c r="I75" s="296"/>
      <c r="J75" s="296"/>
      <c r="K75" s="296"/>
    </row>
    <row r="76" spans="1:11" s="295" customFormat="1" ht="26.25" customHeight="1">
      <c r="A76" s="227"/>
      <c r="B76" s="166">
        <v>4390</v>
      </c>
      <c r="C76" s="210" t="s">
        <v>306</v>
      </c>
      <c r="D76" s="132"/>
      <c r="E76" s="132"/>
      <c r="F76" s="293"/>
      <c r="G76" s="294"/>
      <c r="I76" s="296"/>
      <c r="J76" s="296"/>
      <c r="K76" s="296"/>
    </row>
    <row r="77" spans="1:11" s="295" customFormat="1" ht="19.5" customHeight="1">
      <c r="A77" s="227"/>
      <c r="B77" s="166">
        <v>4410</v>
      </c>
      <c r="C77" s="210" t="s">
        <v>251</v>
      </c>
      <c r="D77" s="132"/>
      <c r="E77" s="132"/>
      <c r="F77" s="293"/>
      <c r="G77" s="294"/>
      <c r="I77" s="296"/>
      <c r="J77" s="296"/>
      <c r="K77" s="296"/>
    </row>
    <row r="78" spans="1:11" s="295" customFormat="1" ht="19.5" customHeight="1">
      <c r="A78" s="227"/>
      <c r="B78" s="166">
        <v>4430</v>
      </c>
      <c r="C78" s="210" t="s">
        <v>253</v>
      </c>
      <c r="D78" s="132"/>
      <c r="E78" s="132"/>
      <c r="F78" s="293"/>
      <c r="G78" s="294"/>
      <c r="I78" s="296"/>
      <c r="J78" s="296"/>
      <c r="K78" s="296"/>
    </row>
    <row r="79" spans="1:11" s="300" customFormat="1" ht="31.5" customHeight="1">
      <c r="A79" s="297"/>
      <c r="B79" s="439">
        <v>4440</v>
      </c>
      <c r="C79" s="440" t="s">
        <v>255</v>
      </c>
      <c r="D79" s="376"/>
      <c r="E79" s="376"/>
      <c r="F79" s="298"/>
      <c r="G79" s="299"/>
      <c r="I79" s="301"/>
      <c r="J79" s="301"/>
      <c r="K79" s="301"/>
    </row>
    <row r="80" spans="1:11" s="295" customFormat="1" ht="34.5" customHeight="1">
      <c r="A80" s="227"/>
      <c r="B80" s="166">
        <v>4700</v>
      </c>
      <c r="C80" s="210" t="s">
        <v>264</v>
      </c>
      <c r="D80" s="132"/>
      <c r="E80" s="132"/>
      <c r="F80" s="293"/>
      <c r="G80" s="294"/>
      <c r="I80" s="296"/>
      <c r="J80" s="296"/>
      <c r="K80" s="296"/>
    </row>
    <row r="81" spans="1:6" ht="22.5" customHeight="1">
      <c r="A81" s="108" t="s">
        <v>28</v>
      </c>
      <c r="B81" s="538" t="s">
        <v>64</v>
      </c>
      <c r="C81" s="539"/>
      <c r="D81" s="215">
        <f>D82</f>
        <v>0</v>
      </c>
      <c r="E81" s="215">
        <f>E82</f>
        <v>0</v>
      </c>
      <c r="F81" s="215"/>
    </row>
    <row r="82" spans="1:11" s="292" customFormat="1" ht="29.25" customHeight="1">
      <c r="A82" s="419" t="s">
        <v>4</v>
      </c>
      <c r="B82" s="473" t="s">
        <v>49</v>
      </c>
      <c r="C82" s="474"/>
      <c r="D82" s="28">
        <f>SUM(D83)</f>
        <v>0</v>
      </c>
      <c r="E82" s="28">
        <f>SUM(E83)</f>
        <v>0</v>
      </c>
      <c r="F82" s="433"/>
      <c r="G82" s="437"/>
      <c r="K82" s="438"/>
    </row>
    <row r="83" spans="1:11" s="292" customFormat="1" ht="31.5" customHeight="1">
      <c r="A83" s="14"/>
      <c r="B83" s="304" t="s">
        <v>254</v>
      </c>
      <c r="C83" s="303" t="s">
        <v>255</v>
      </c>
      <c r="D83" s="16"/>
      <c r="E83" s="16"/>
      <c r="F83" s="287"/>
      <c r="G83" s="288"/>
      <c r="H83" s="289"/>
      <c r="I83" s="290"/>
      <c r="J83" s="291"/>
      <c r="K83" s="290"/>
    </row>
    <row r="84" spans="1:6" ht="22.5" customHeight="1">
      <c r="A84" s="108" t="s">
        <v>30</v>
      </c>
      <c r="B84" s="538" t="s">
        <v>74</v>
      </c>
      <c r="C84" s="539"/>
      <c r="D84" s="215">
        <f>D85</f>
        <v>0</v>
      </c>
      <c r="E84" s="215">
        <f>E85</f>
        <v>0</v>
      </c>
      <c r="F84" s="215"/>
    </row>
    <row r="85" spans="1:11" s="292" customFormat="1" ht="29.25" customHeight="1">
      <c r="A85" s="419" t="s">
        <v>4</v>
      </c>
      <c r="B85" s="534" t="s">
        <v>49</v>
      </c>
      <c r="C85" s="535"/>
      <c r="D85" s="28">
        <f>SUM(D86)</f>
        <v>0</v>
      </c>
      <c r="E85" s="28">
        <f>SUM(E86)</f>
        <v>0</v>
      </c>
      <c r="F85" s="433"/>
      <c r="G85" s="437"/>
      <c r="K85" s="438"/>
    </row>
    <row r="86" spans="1:11" s="68" customFormat="1" ht="27" customHeight="1">
      <c r="A86" s="33"/>
      <c r="B86" s="222">
        <v>4130</v>
      </c>
      <c r="C86" s="180" t="s">
        <v>314</v>
      </c>
      <c r="D86" s="16"/>
      <c r="E86" s="16"/>
      <c r="F86" s="172"/>
      <c r="G86" s="5"/>
      <c r="H86" s="101"/>
      <c r="I86" s="69"/>
      <c r="J86" s="93"/>
      <c r="K86" s="69"/>
    </row>
    <row r="87" spans="1:6" ht="27" customHeight="1">
      <c r="A87" s="540" t="s">
        <v>39</v>
      </c>
      <c r="B87" s="541"/>
      <c r="C87" s="542"/>
      <c r="D87" s="40">
        <f>D8+D33+D58+D81+D84</f>
        <v>0</v>
      </c>
      <c r="E87" s="40">
        <f>E8+E33+E58+E81+E84</f>
        <v>0</v>
      </c>
      <c r="F87" s="40"/>
    </row>
    <row r="89" ht="20.25" customHeight="1"/>
    <row r="90" spans="1:6" ht="30" customHeight="1">
      <c r="A90" s="487" t="s">
        <v>102</v>
      </c>
      <c r="B90" s="487"/>
      <c r="C90" s="487"/>
      <c r="D90" s="487"/>
      <c r="E90" s="487"/>
      <c r="F90" s="487"/>
    </row>
    <row r="92" spans="1:6" ht="72.75" customHeight="1">
      <c r="A92" s="214" t="s">
        <v>0</v>
      </c>
      <c r="B92" s="406" t="s">
        <v>13</v>
      </c>
      <c r="C92" s="208" t="s">
        <v>38</v>
      </c>
      <c r="D92" s="156" t="s">
        <v>484</v>
      </c>
      <c r="E92" s="420" t="s">
        <v>488</v>
      </c>
      <c r="F92" s="254" t="s">
        <v>268</v>
      </c>
    </row>
    <row r="93" spans="1:6" s="87" customFormat="1" ht="30.75" customHeight="1">
      <c r="A93" s="100" t="s">
        <v>3</v>
      </c>
      <c r="B93" s="483" t="s">
        <v>66</v>
      </c>
      <c r="C93" s="483"/>
      <c r="D93" s="21">
        <f>SUM(D94:D97)</f>
        <v>0</v>
      </c>
      <c r="E93" s="21">
        <f>SUM(E94:E97)</f>
        <v>0</v>
      </c>
      <c r="F93" s="198"/>
    </row>
    <row r="94" spans="1:6" ht="23.25" customHeight="1">
      <c r="A94" s="33"/>
      <c r="B94" s="32" t="s">
        <v>25</v>
      </c>
      <c r="C94" s="29" t="s">
        <v>26</v>
      </c>
      <c r="D94" s="46"/>
      <c r="E94" s="46"/>
      <c r="F94" s="168"/>
    </row>
    <row r="95" spans="1:6" ht="88.5" customHeight="1">
      <c r="A95" s="33"/>
      <c r="B95" s="32" t="s">
        <v>15</v>
      </c>
      <c r="C95" s="30" t="s">
        <v>46</v>
      </c>
      <c r="D95" s="46"/>
      <c r="E95" s="46"/>
      <c r="F95" s="167"/>
    </row>
    <row r="96" spans="1:6" ht="21" customHeight="1">
      <c r="A96" s="33"/>
      <c r="B96" s="32" t="s">
        <v>23</v>
      </c>
      <c r="C96" s="29" t="s">
        <v>24</v>
      </c>
      <c r="D96" s="46"/>
      <c r="E96" s="46"/>
      <c r="F96" s="167"/>
    </row>
    <row r="97" spans="1:6" ht="25.5" customHeight="1">
      <c r="A97" s="33"/>
      <c r="B97" s="32" t="s">
        <v>18</v>
      </c>
      <c r="C97" s="29" t="s">
        <v>19</v>
      </c>
      <c r="D97" s="46"/>
      <c r="E97" s="46"/>
      <c r="F97" s="167"/>
    </row>
    <row r="98" spans="1:6" s="87" customFormat="1" ht="25.5" customHeight="1">
      <c r="A98" s="100" t="s">
        <v>20</v>
      </c>
      <c r="B98" s="483" t="s">
        <v>63</v>
      </c>
      <c r="C98" s="483"/>
      <c r="D98" s="21">
        <f>SUM(D99:D99)</f>
        <v>0</v>
      </c>
      <c r="E98" s="21">
        <f>SUM(E99:E99)</f>
        <v>0</v>
      </c>
      <c r="F98" s="198"/>
    </row>
    <row r="99" spans="1:6" ht="30" customHeight="1">
      <c r="A99" s="33"/>
      <c r="B99" s="32" t="s">
        <v>16</v>
      </c>
      <c r="C99" s="20" t="s">
        <v>17</v>
      </c>
      <c r="D99" s="16"/>
      <c r="E99" s="16"/>
      <c r="F99" s="167"/>
    </row>
    <row r="100" spans="1:6" ht="27" customHeight="1">
      <c r="A100" s="537" t="s">
        <v>12</v>
      </c>
      <c r="B100" s="537"/>
      <c r="C100" s="537"/>
      <c r="D100" s="27">
        <f>D98+D93</f>
        <v>0</v>
      </c>
      <c r="E100" s="27">
        <f>E98+E93</f>
        <v>0</v>
      </c>
      <c r="F100" s="280"/>
    </row>
    <row r="102" spans="1:8" s="6" customFormat="1" ht="44.25" customHeight="1">
      <c r="A102" s="462" t="s">
        <v>501</v>
      </c>
      <c r="B102" s="462"/>
      <c r="C102" s="462"/>
      <c r="D102" s="462"/>
      <c r="E102" s="462"/>
      <c r="F102" s="462"/>
      <c r="G102" s="281"/>
      <c r="H102" s="281"/>
    </row>
    <row r="103" spans="1:5" s="6" customFormat="1" ht="12.75" customHeight="1">
      <c r="A103" s="173"/>
      <c r="B103" s="174"/>
      <c r="C103" s="175"/>
      <c r="D103" s="176"/>
      <c r="E103" s="176"/>
    </row>
    <row r="104" spans="1:5" s="6" customFormat="1" ht="13.5" customHeight="1">
      <c r="A104" s="463" t="s">
        <v>491</v>
      </c>
      <c r="B104" s="463"/>
      <c r="C104" s="463"/>
      <c r="D104" s="176"/>
      <c r="E104" s="176"/>
    </row>
    <row r="105" spans="1:5" s="6" customFormat="1" ht="12.75" customHeight="1">
      <c r="A105" s="173"/>
      <c r="B105" s="178" t="s">
        <v>272</v>
      </c>
      <c r="C105" s="178"/>
      <c r="D105" s="177"/>
      <c r="E105" s="177"/>
    </row>
  </sheetData>
  <sheetProtection/>
  <mergeCells count="27">
    <mergeCell ref="B98:C98"/>
    <mergeCell ref="A100:C100"/>
    <mergeCell ref="A102:F102"/>
    <mergeCell ref="A104:C104"/>
    <mergeCell ref="B58:C58"/>
    <mergeCell ref="B81:C81"/>
    <mergeCell ref="B84:C84"/>
    <mergeCell ref="A87:C87"/>
    <mergeCell ref="A90:F90"/>
    <mergeCell ref="B82:C82"/>
    <mergeCell ref="A5:F5"/>
    <mergeCell ref="G5:J5"/>
    <mergeCell ref="B8:C8"/>
    <mergeCell ref="B33:C33"/>
    <mergeCell ref="B93:C93"/>
    <mergeCell ref="A1:F1"/>
    <mergeCell ref="A2:F2"/>
    <mergeCell ref="A3:F3"/>
    <mergeCell ref="B9:C9"/>
    <mergeCell ref="B15:C15"/>
    <mergeCell ref="B85:C85"/>
    <mergeCell ref="B16:C16"/>
    <mergeCell ref="B34:C34"/>
    <mergeCell ref="B40:C40"/>
    <mergeCell ref="B41:C41"/>
    <mergeCell ref="B65:C65"/>
    <mergeCell ref="B66:C66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68"/>
  <sheetViews>
    <sheetView zoomScalePageLayoutView="0" workbookViewId="0" topLeftCell="A19">
      <selection activeCell="A67" sqref="A67:C67"/>
    </sheetView>
  </sheetViews>
  <sheetFormatPr defaultColWidth="9.00390625" defaultRowHeight="15"/>
  <cols>
    <col min="1" max="1" width="6.7109375" style="39" customWidth="1"/>
    <col min="2" max="2" width="9.2812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463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8.75" customHeight="1">
      <c r="A7" s="214" t="s">
        <v>0</v>
      </c>
      <c r="B7" s="213" t="s">
        <v>223</v>
      </c>
      <c r="C7" s="211" t="s">
        <v>1</v>
      </c>
      <c r="D7" s="156" t="s">
        <v>484</v>
      </c>
      <c r="E7" s="420" t="s">
        <v>488</v>
      </c>
      <c r="F7" s="254" t="s">
        <v>268</v>
      </c>
      <c r="G7" s="7"/>
    </row>
    <row r="8" spans="1:6" ht="22.5" customHeight="1">
      <c r="A8" s="108" t="s">
        <v>3</v>
      </c>
      <c r="B8" s="483" t="s">
        <v>66</v>
      </c>
      <c r="C8" s="483"/>
      <c r="D8" s="215">
        <f>D9+D15+D16</f>
        <v>0</v>
      </c>
      <c r="E8" s="418">
        <f>E9+E15+E16</f>
        <v>0</v>
      </c>
      <c r="F8" s="215"/>
    </row>
    <row r="9" spans="1:7" s="292" customFormat="1" ht="21.75" customHeight="1">
      <c r="A9" s="419" t="s">
        <v>4</v>
      </c>
      <c r="B9" s="508" t="s">
        <v>486</v>
      </c>
      <c r="C9" s="509"/>
      <c r="D9" s="28">
        <f>D10+D11+D12</f>
        <v>0</v>
      </c>
      <c r="E9" s="28">
        <f>E10+E11+E12</f>
        <v>0</v>
      </c>
      <c r="F9" s="433"/>
      <c r="G9" s="288"/>
    </row>
    <row r="10" spans="1:11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11" s="68" customFormat="1" ht="19.5" customHeight="1">
      <c r="A15" s="419" t="s">
        <v>9</v>
      </c>
      <c r="B15" s="473" t="s">
        <v>48</v>
      </c>
      <c r="C15" s="474"/>
      <c r="D15" s="28"/>
      <c r="E15" s="28"/>
      <c r="F15" s="433"/>
      <c r="G15" s="4"/>
      <c r="K15" s="92"/>
    </row>
    <row r="16" spans="1:11" s="68" customFormat="1" ht="29.25" customHeight="1">
      <c r="A16" s="419" t="s">
        <v>10</v>
      </c>
      <c r="B16" s="473" t="s">
        <v>49</v>
      </c>
      <c r="C16" s="474"/>
      <c r="D16" s="28"/>
      <c r="E16" s="28">
        <f>SUM(E17:E29)</f>
        <v>0</v>
      </c>
      <c r="F16" s="433"/>
      <c r="G16" s="4"/>
      <c r="K16" s="92"/>
    </row>
    <row r="17" spans="1:11" s="76" customFormat="1" ht="19.5" customHeight="1">
      <c r="A17" s="74"/>
      <c r="B17" s="166">
        <v>4210</v>
      </c>
      <c r="C17" s="210" t="s">
        <v>233</v>
      </c>
      <c r="D17" s="16"/>
      <c r="E17" s="16"/>
      <c r="F17" s="170"/>
      <c r="G17" s="77"/>
      <c r="I17" s="78"/>
      <c r="J17" s="78"/>
      <c r="K17" s="78"/>
    </row>
    <row r="18" spans="1:11" s="76" customFormat="1" ht="30" customHeight="1">
      <c r="A18" s="74"/>
      <c r="B18" s="166">
        <v>4240</v>
      </c>
      <c r="C18" s="367" t="s">
        <v>265</v>
      </c>
      <c r="D18" s="16"/>
      <c r="E18" s="16"/>
      <c r="F18" s="170"/>
      <c r="G18" s="77"/>
      <c r="I18" s="78"/>
      <c r="J18" s="78"/>
      <c r="K18" s="78"/>
    </row>
    <row r="19" spans="1:11" s="76" customFormat="1" ht="19.5" customHeight="1">
      <c r="A19" s="74"/>
      <c r="B19" s="166">
        <v>4260</v>
      </c>
      <c r="C19" s="210" t="s">
        <v>237</v>
      </c>
      <c r="D19" s="16"/>
      <c r="E19" s="16"/>
      <c r="F19" s="170"/>
      <c r="G19" s="77"/>
      <c r="I19" s="78"/>
      <c r="J19" s="78"/>
      <c r="K19" s="78"/>
    </row>
    <row r="20" spans="1:11" s="76" customFormat="1" ht="19.5" customHeight="1">
      <c r="A20" s="74"/>
      <c r="B20" s="166">
        <v>4270</v>
      </c>
      <c r="C20" s="210" t="s">
        <v>239</v>
      </c>
      <c r="D20" s="16"/>
      <c r="E20" s="16"/>
      <c r="F20" s="170"/>
      <c r="G20" s="77"/>
      <c r="I20" s="78"/>
      <c r="J20" s="78"/>
      <c r="K20" s="78"/>
    </row>
    <row r="21" spans="1:11" s="76" customFormat="1" ht="19.5" customHeight="1">
      <c r="A21" s="74"/>
      <c r="B21" s="166">
        <v>4280</v>
      </c>
      <c r="C21" s="210" t="s">
        <v>241</v>
      </c>
      <c r="D21" s="16"/>
      <c r="E21" s="16"/>
      <c r="F21" s="170"/>
      <c r="G21" s="77"/>
      <c r="I21" s="78"/>
      <c r="J21" s="78"/>
      <c r="K21" s="78"/>
    </row>
    <row r="22" spans="1:11" s="271" customFormat="1" ht="19.5" customHeight="1">
      <c r="A22" s="48"/>
      <c r="B22" s="166">
        <v>4300</v>
      </c>
      <c r="C22" s="210" t="s">
        <v>243</v>
      </c>
      <c r="D22" s="16"/>
      <c r="E22" s="16"/>
      <c r="F22" s="278"/>
      <c r="G22" s="272"/>
      <c r="I22" s="273"/>
      <c r="J22" s="273"/>
      <c r="K22" s="273"/>
    </row>
    <row r="23" spans="1:11" s="271" customFormat="1" ht="19.5" customHeight="1">
      <c r="A23" s="48"/>
      <c r="B23" s="166">
        <v>4350</v>
      </c>
      <c r="C23" s="210" t="s">
        <v>245</v>
      </c>
      <c r="D23" s="16"/>
      <c r="E23" s="16"/>
      <c r="F23" s="278"/>
      <c r="G23" s="272"/>
      <c r="I23" s="273"/>
      <c r="J23" s="273"/>
      <c r="K23" s="273"/>
    </row>
    <row r="24" spans="1:11" s="271" customFormat="1" ht="48" customHeight="1">
      <c r="A24" s="48"/>
      <c r="B24" s="166">
        <v>4360</v>
      </c>
      <c r="C24" s="212" t="s">
        <v>247</v>
      </c>
      <c r="D24" s="16"/>
      <c r="E24" s="16"/>
      <c r="F24" s="278"/>
      <c r="G24" s="272"/>
      <c r="I24" s="273"/>
      <c r="J24" s="273"/>
      <c r="K24" s="273"/>
    </row>
    <row r="25" spans="1:11" s="76" customFormat="1" ht="45" customHeight="1">
      <c r="A25" s="74"/>
      <c r="B25" s="166">
        <v>4370</v>
      </c>
      <c r="C25" s="212" t="s">
        <v>249</v>
      </c>
      <c r="D25" s="16"/>
      <c r="E25" s="16"/>
      <c r="F25" s="170"/>
      <c r="G25" s="77"/>
      <c r="I25" s="78"/>
      <c r="J25" s="78"/>
      <c r="K25" s="78"/>
    </row>
    <row r="26" spans="1:11" s="76" customFormat="1" ht="19.5" customHeight="1">
      <c r="A26" s="74"/>
      <c r="B26" s="166">
        <v>4410</v>
      </c>
      <c r="C26" s="210" t="s">
        <v>251</v>
      </c>
      <c r="D26" s="16"/>
      <c r="E26" s="16"/>
      <c r="F26" s="170"/>
      <c r="G26" s="77"/>
      <c r="I26" s="78"/>
      <c r="J26" s="78"/>
      <c r="K26" s="78"/>
    </row>
    <row r="27" spans="1:11" s="76" customFormat="1" ht="19.5" customHeight="1">
      <c r="A27" s="74"/>
      <c r="B27" s="166">
        <v>4430</v>
      </c>
      <c r="C27" s="210" t="s">
        <v>253</v>
      </c>
      <c r="D27" s="16"/>
      <c r="E27" s="16"/>
      <c r="F27" s="170"/>
      <c r="G27" s="77"/>
      <c r="I27" s="78"/>
      <c r="J27" s="78"/>
      <c r="K27" s="78"/>
    </row>
    <row r="28" spans="1:11" s="275" customFormat="1" ht="33.75" customHeight="1">
      <c r="A28" s="274"/>
      <c r="B28" s="166">
        <v>4440</v>
      </c>
      <c r="C28" s="367" t="s">
        <v>255</v>
      </c>
      <c r="D28" s="16"/>
      <c r="E28" s="16"/>
      <c r="F28" s="279"/>
      <c r="G28" s="276"/>
      <c r="I28" s="277"/>
      <c r="J28" s="277"/>
      <c r="K28" s="277"/>
    </row>
    <row r="29" spans="1:11" s="76" customFormat="1" ht="32.25" customHeight="1">
      <c r="A29" s="74"/>
      <c r="B29" s="166">
        <v>4700</v>
      </c>
      <c r="C29" s="231" t="s">
        <v>264</v>
      </c>
      <c r="D29" s="16"/>
      <c r="E29" s="16"/>
      <c r="F29" s="170"/>
      <c r="G29" s="77"/>
      <c r="I29" s="78"/>
      <c r="J29" s="78"/>
      <c r="K29" s="78"/>
    </row>
    <row r="30" spans="1:6" ht="22.5" customHeight="1">
      <c r="A30" s="108" t="s">
        <v>20</v>
      </c>
      <c r="B30" s="538" t="s">
        <v>64</v>
      </c>
      <c r="C30" s="539"/>
      <c r="D30" s="215">
        <f>D31</f>
        <v>0</v>
      </c>
      <c r="E30" s="215">
        <f>E31</f>
        <v>0</v>
      </c>
      <c r="F30" s="215"/>
    </row>
    <row r="31" spans="1:11" s="292" customFormat="1" ht="29.25" customHeight="1">
      <c r="A31" s="419" t="s">
        <v>4</v>
      </c>
      <c r="B31" s="473" t="s">
        <v>49</v>
      </c>
      <c r="C31" s="474"/>
      <c r="D31" s="28">
        <f>SUM(D32)</f>
        <v>0</v>
      </c>
      <c r="E31" s="28">
        <f>SUM(E32)</f>
        <v>0</v>
      </c>
      <c r="F31" s="433"/>
      <c r="G31" s="437"/>
      <c r="K31" s="438"/>
    </row>
    <row r="32" spans="1:11" s="292" customFormat="1" ht="31.5" customHeight="1">
      <c r="A32" s="14"/>
      <c r="B32" s="304" t="s">
        <v>254</v>
      </c>
      <c r="C32" s="303" t="s">
        <v>255</v>
      </c>
      <c r="D32" s="16"/>
      <c r="E32" s="16"/>
      <c r="F32" s="172"/>
      <c r="G32" s="288"/>
      <c r="H32" s="289"/>
      <c r="I32" s="290"/>
      <c r="J32" s="291"/>
      <c r="K32" s="290"/>
    </row>
    <row r="33" spans="1:6" ht="22.5" customHeight="1">
      <c r="A33" s="108" t="s">
        <v>27</v>
      </c>
      <c r="B33" s="483" t="s">
        <v>98</v>
      </c>
      <c r="C33" s="483"/>
      <c r="D33" s="215">
        <f>D34+D40+D41</f>
        <v>0</v>
      </c>
      <c r="E33" s="418">
        <f>E34+E40+E41</f>
        <v>0</v>
      </c>
      <c r="F33" s="215"/>
    </row>
    <row r="34" spans="1:7" s="292" customFormat="1" ht="21.75" customHeight="1">
      <c r="A34" s="419" t="s">
        <v>4</v>
      </c>
      <c r="B34" s="508" t="s">
        <v>486</v>
      </c>
      <c r="C34" s="509"/>
      <c r="D34" s="28">
        <f>D35+D36+D37</f>
        <v>0</v>
      </c>
      <c r="E34" s="28">
        <f>E35+E36+E37</f>
        <v>0</v>
      </c>
      <c r="F34" s="433"/>
      <c r="G34" s="288"/>
    </row>
    <row r="35" spans="1:11" s="68" customFormat="1" ht="21.75" customHeight="1">
      <c r="A35" s="33"/>
      <c r="B35" s="48">
        <v>4010</v>
      </c>
      <c r="C35" s="107" t="s">
        <v>225</v>
      </c>
      <c r="D35" s="16"/>
      <c r="E35" s="16"/>
      <c r="F35" s="172"/>
      <c r="G35" s="4"/>
      <c r="K35" s="92"/>
    </row>
    <row r="36" spans="1:11" s="68" customFormat="1" ht="21.75" customHeight="1">
      <c r="A36" s="33"/>
      <c r="B36" s="48">
        <v>4040</v>
      </c>
      <c r="C36" s="107" t="s">
        <v>226</v>
      </c>
      <c r="D36" s="16"/>
      <c r="E36" s="16"/>
      <c r="F36" s="172"/>
      <c r="G36" s="4"/>
      <c r="K36" s="92"/>
    </row>
    <row r="37" spans="1:11" s="68" customFormat="1" ht="21.75" customHeight="1">
      <c r="A37" s="33"/>
      <c r="B37" s="48">
        <v>4170</v>
      </c>
      <c r="C37" s="105" t="s">
        <v>227</v>
      </c>
      <c r="D37" s="16"/>
      <c r="E37" s="16"/>
      <c r="F37" s="172"/>
      <c r="G37" s="4"/>
      <c r="K37" s="92"/>
    </row>
    <row r="38" spans="1:11" s="68" customFormat="1" ht="21.75" customHeight="1">
      <c r="A38" s="33"/>
      <c r="B38" s="48">
        <v>4110</v>
      </c>
      <c r="C38" s="29" t="s">
        <v>283</v>
      </c>
      <c r="D38" s="16"/>
      <c r="E38" s="16"/>
      <c r="F38" s="172"/>
      <c r="G38" s="4"/>
      <c r="K38" s="92"/>
    </row>
    <row r="39" spans="1:11" s="68" customFormat="1" ht="21.75" customHeight="1">
      <c r="A39" s="33"/>
      <c r="B39" s="48">
        <v>4120</v>
      </c>
      <c r="C39" s="29" t="s">
        <v>229</v>
      </c>
      <c r="D39" s="16"/>
      <c r="E39" s="16"/>
      <c r="F39" s="172"/>
      <c r="G39" s="4"/>
      <c r="K39" s="92"/>
    </row>
    <row r="40" spans="1:11" s="292" customFormat="1" ht="19.5" customHeight="1">
      <c r="A40" s="419" t="s">
        <v>9</v>
      </c>
      <c r="B40" s="473" t="s">
        <v>48</v>
      </c>
      <c r="C40" s="474"/>
      <c r="D40" s="28"/>
      <c r="E40" s="28">
        <v>0</v>
      </c>
      <c r="F40" s="433"/>
      <c r="G40" s="437"/>
      <c r="K40" s="438"/>
    </row>
    <row r="41" spans="1:11" s="292" customFormat="1" ht="29.25" customHeight="1">
      <c r="A41" s="419" t="s">
        <v>10</v>
      </c>
      <c r="B41" s="473" t="s">
        <v>49</v>
      </c>
      <c r="C41" s="474"/>
      <c r="D41" s="28"/>
      <c r="E41" s="28">
        <f>SUM(E42:E51)</f>
        <v>0</v>
      </c>
      <c r="F41" s="433"/>
      <c r="G41" s="437"/>
      <c r="K41" s="438"/>
    </row>
    <row r="42" spans="1:11" s="76" customFormat="1" ht="25.5" customHeight="1">
      <c r="A42" s="74"/>
      <c r="B42" s="302">
        <v>4210</v>
      </c>
      <c r="C42" s="303" t="s">
        <v>233</v>
      </c>
      <c r="D42" s="16"/>
      <c r="E42" s="16"/>
      <c r="F42" s="170"/>
      <c r="G42" s="77"/>
      <c r="I42" s="78"/>
      <c r="J42" s="78"/>
      <c r="K42" s="78"/>
    </row>
    <row r="43" spans="1:11" s="76" customFormat="1" ht="32.25" customHeight="1">
      <c r="A43" s="74"/>
      <c r="B43" s="302">
        <v>4240</v>
      </c>
      <c r="C43" s="303" t="s">
        <v>464</v>
      </c>
      <c r="D43" s="16"/>
      <c r="E43" s="16"/>
      <c r="F43" s="170"/>
      <c r="G43" s="77"/>
      <c r="I43" s="78"/>
      <c r="J43" s="78"/>
      <c r="K43" s="78"/>
    </row>
    <row r="44" spans="1:11" s="76" customFormat="1" ht="21.75" customHeight="1">
      <c r="A44" s="74"/>
      <c r="B44" s="302">
        <v>4260</v>
      </c>
      <c r="C44" s="303" t="s">
        <v>237</v>
      </c>
      <c r="D44" s="16"/>
      <c r="E44" s="16"/>
      <c r="F44" s="170"/>
      <c r="G44" s="77"/>
      <c r="I44" s="78"/>
      <c r="J44" s="78"/>
      <c r="K44" s="78"/>
    </row>
    <row r="45" spans="1:11" s="76" customFormat="1" ht="21.75" customHeight="1">
      <c r="A45" s="74"/>
      <c r="B45" s="302">
        <v>4270</v>
      </c>
      <c r="C45" s="303" t="s">
        <v>239</v>
      </c>
      <c r="D45" s="16"/>
      <c r="E45" s="16"/>
      <c r="F45" s="170"/>
      <c r="G45" s="77"/>
      <c r="I45" s="78"/>
      <c r="J45" s="78"/>
      <c r="K45" s="78"/>
    </row>
    <row r="46" spans="1:11" s="76" customFormat="1" ht="21.75" customHeight="1">
      <c r="A46" s="74"/>
      <c r="B46" s="302">
        <v>4300</v>
      </c>
      <c r="C46" s="303" t="s">
        <v>243</v>
      </c>
      <c r="D46" s="16"/>
      <c r="E46" s="16"/>
      <c r="F46" s="170"/>
      <c r="G46" s="77"/>
      <c r="I46" s="78"/>
      <c r="J46" s="78"/>
      <c r="K46" s="78"/>
    </row>
    <row r="47" spans="1:11" s="76" customFormat="1" ht="50.25" customHeight="1">
      <c r="A47" s="74"/>
      <c r="B47" s="302">
        <v>4360</v>
      </c>
      <c r="C47" s="212" t="s">
        <v>247</v>
      </c>
      <c r="D47" s="16"/>
      <c r="E47" s="16"/>
      <c r="F47" s="170"/>
      <c r="G47" s="77"/>
      <c r="I47" s="78"/>
      <c r="J47" s="78"/>
      <c r="K47" s="78"/>
    </row>
    <row r="48" spans="1:11" s="76" customFormat="1" ht="21.75" customHeight="1">
      <c r="A48" s="74"/>
      <c r="B48" s="166">
        <v>4410</v>
      </c>
      <c r="C48" s="306" t="s">
        <v>251</v>
      </c>
      <c r="D48" s="16"/>
      <c r="E48" s="16"/>
      <c r="F48" s="170"/>
      <c r="G48" s="77"/>
      <c r="I48" s="78"/>
      <c r="J48" s="78"/>
      <c r="K48" s="78"/>
    </row>
    <row r="49" spans="1:11" s="76" customFormat="1" ht="21.75" customHeight="1">
      <c r="A49" s="74"/>
      <c r="B49" s="302">
        <v>4430</v>
      </c>
      <c r="C49" s="303" t="s">
        <v>253</v>
      </c>
      <c r="D49" s="16"/>
      <c r="E49" s="16"/>
      <c r="F49" s="170"/>
      <c r="G49" s="77"/>
      <c r="I49" s="78"/>
      <c r="J49" s="78"/>
      <c r="K49" s="78"/>
    </row>
    <row r="50" spans="1:11" s="285" customFormat="1" ht="34.5" customHeight="1">
      <c r="A50" s="282"/>
      <c r="B50" s="302">
        <v>4440</v>
      </c>
      <c r="C50" s="303" t="s">
        <v>255</v>
      </c>
      <c r="D50" s="16"/>
      <c r="E50" s="16"/>
      <c r="F50" s="283"/>
      <c r="G50" s="284"/>
      <c r="I50" s="286"/>
      <c r="J50" s="286"/>
      <c r="K50" s="286"/>
    </row>
    <row r="51" spans="1:11" s="271" customFormat="1" ht="30.75" customHeight="1">
      <c r="A51" s="48"/>
      <c r="B51" s="166">
        <v>4700</v>
      </c>
      <c r="C51" s="209" t="s">
        <v>264</v>
      </c>
      <c r="D51" s="16"/>
      <c r="E51" s="16"/>
      <c r="F51" s="278"/>
      <c r="G51" s="272"/>
      <c r="I51" s="273"/>
      <c r="J51" s="273"/>
      <c r="K51" s="273"/>
    </row>
    <row r="52" spans="1:6" ht="29.25" customHeight="1">
      <c r="A52" s="540" t="s">
        <v>39</v>
      </c>
      <c r="B52" s="541"/>
      <c r="C52" s="542"/>
      <c r="D52" s="40">
        <f>D8+D30+D33</f>
        <v>0</v>
      </c>
      <c r="E52" s="40">
        <f>E8+E30+E33</f>
        <v>0</v>
      </c>
      <c r="F52" s="40"/>
    </row>
    <row r="54" ht="36" customHeight="1"/>
    <row r="55" spans="1:6" ht="30" customHeight="1">
      <c r="A55" s="487" t="s">
        <v>102</v>
      </c>
      <c r="B55" s="487"/>
      <c r="C55" s="487"/>
      <c r="D55" s="487"/>
      <c r="E55" s="487"/>
      <c r="F55" s="487"/>
    </row>
    <row r="57" spans="1:6" ht="60" customHeight="1">
      <c r="A57" s="214" t="s">
        <v>0</v>
      </c>
      <c r="B57" s="208" t="s">
        <v>13</v>
      </c>
      <c r="C57" s="208" t="s">
        <v>38</v>
      </c>
      <c r="D57" s="156" t="s">
        <v>484</v>
      </c>
      <c r="E57" s="420" t="s">
        <v>488</v>
      </c>
      <c r="F57" s="254" t="s">
        <v>268</v>
      </c>
    </row>
    <row r="58" spans="1:6" s="87" customFormat="1" ht="21" customHeight="1">
      <c r="A58" s="100" t="s">
        <v>3</v>
      </c>
      <c r="B58" s="483" t="s">
        <v>66</v>
      </c>
      <c r="C58" s="483"/>
      <c r="D58" s="21">
        <f>SUM(D59:D62)</f>
        <v>0</v>
      </c>
      <c r="E58" s="21">
        <f>SUM(E59:E62)</f>
        <v>0</v>
      </c>
      <c r="F58" s="198"/>
    </row>
    <row r="59" spans="1:6" ht="23.25" customHeight="1">
      <c r="A59" s="33"/>
      <c r="B59" s="32" t="s">
        <v>25</v>
      </c>
      <c r="C59" s="29" t="s">
        <v>26</v>
      </c>
      <c r="D59" s="46">
        <v>0</v>
      </c>
      <c r="E59" s="46">
        <v>0</v>
      </c>
      <c r="F59" s="168"/>
    </row>
    <row r="60" spans="1:6" ht="95.25" customHeight="1">
      <c r="A60" s="33"/>
      <c r="B60" s="32" t="s">
        <v>15</v>
      </c>
      <c r="C60" s="30" t="s">
        <v>46</v>
      </c>
      <c r="D60" s="46">
        <v>0</v>
      </c>
      <c r="E60" s="46">
        <v>0</v>
      </c>
      <c r="F60" s="167"/>
    </row>
    <row r="61" spans="1:6" ht="21" customHeight="1">
      <c r="A61" s="33"/>
      <c r="B61" s="32" t="s">
        <v>23</v>
      </c>
      <c r="C61" s="29" t="s">
        <v>24</v>
      </c>
      <c r="D61" s="46">
        <v>0</v>
      </c>
      <c r="E61" s="46">
        <v>0</v>
      </c>
      <c r="F61" s="167"/>
    </row>
    <row r="62" spans="1:6" ht="20.25" customHeight="1">
      <c r="A62" s="33"/>
      <c r="B62" s="32" t="s">
        <v>18</v>
      </c>
      <c r="C62" s="29" t="s">
        <v>19</v>
      </c>
      <c r="D62" s="46">
        <v>0</v>
      </c>
      <c r="E62" s="46">
        <v>0</v>
      </c>
      <c r="F62" s="167"/>
    </row>
    <row r="63" spans="1:6" ht="27" customHeight="1">
      <c r="A63" s="537" t="s">
        <v>12</v>
      </c>
      <c r="B63" s="537"/>
      <c r="C63" s="537"/>
      <c r="D63" s="27">
        <f>D58</f>
        <v>0</v>
      </c>
      <c r="E63" s="27">
        <f>E58</f>
        <v>0</v>
      </c>
      <c r="F63" s="280"/>
    </row>
    <row r="65" spans="1:8" s="6" customFormat="1" ht="44.25" customHeight="1">
      <c r="A65" s="462" t="s">
        <v>502</v>
      </c>
      <c r="B65" s="462"/>
      <c r="C65" s="462"/>
      <c r="D65" s="462"/>
      <c r="E65" s="462"/>
      <c r="F65" s="462"/>
      <c r="G65" s="281"/>
      <c r="H65" s="281"/>
    </row>
    <row r="66" spans="1:5" s="6" customFormat="1" ht="12.75" customHeight="1">
      <c r="A66" s="173"/>
      <c r="B66" s="174"/>
      <c r="C66" s="175"/>
      <c r="D66" s="176"/>
      <c r="E66" s="176"/>
    </row>
    <row r="67" spans="1:5" s="6" customFormat="1" ht="13.5" customHeight="1">
      <c r="A67" s="463" t="s">
        <v>503</v>
      </c>
      <c r="B67" s="463"/>
      <c r="C67" s="463"/>
      <c r="D67" s="176"/>
      <c r="E67" s="176"/>
    </row>
    <row r="68" spans="1:5" s="6" customFormat="1" ht="12.75" customHeight="1">
      <c r="A68" s="173"/>
      <c r="B68" s="178" t="s">
        <v>272</v>
      </c>
      <c r="C68" s="178"/>
      <c r="D68" s="177"/>
      <c r="E68" s="177"/>
    </row>
  </sheetData>
  <sheetProtection/>
  <mergeCells count="21">
    <mergeCell ref="A67:C67"/>
    <mergeCell ref="B30:C30"/>
    <mergeCell ref="B33:C33"/>
    <mergeCell ref="A52:C52"/>
    <mergeCell ref="A55:F55"/>
    <mergeCell ref="B58:C58"/>
    <mergeCell ref="B31:C31"/>
    <mergeCell ref="B34:C34"/>
    <mergeCell ref="G5:J5"/>
    <mergeCell ref="B8:C8"/>
    <mergeCell ref="A63:C63"/>
    <mergeCell ref="A65:F65"/>
    <mergeCell ref="B41:C41"/>
    <mergeCell ref="B16:C16"/>
    <mergeCell ref="A1:F1"/>
    <mergeCell ref="A2:F2"/>
    <mergeCell ref="A3:F3"/>
    <mergeCell ref="B9:C9"/>
    <mergeCell ref="B15:C15"/>
    <mergeCell ref="B40:C40"/>
    <mergeCell ref="A5:F5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01"/>
  <sheetViews>
    <sheetView zoomScalePageLayoutView="0" workbookViewId="0" topLeftCell="A85">
      <selection activeCell="A100" sqref="A100:C100"/>
    </sheetView>
  </sheetViews>
  <sheetFormatPr defaultColWidth="9.00390625" defaultRowHeight="15"/>
  <cols>
    <col min="1" max="1" width="6.7109375" style="39" customWidth="1"/>
    <col min="2" max="2" width="9.421875" style="39" customWidth="1"/>
    <col min="3" max="3" width="41.7109375" style="39" customWidth="1"/>
    <col min="4" max="5" width="20.7109375" style="39" customWidth="1"/>
    <col min="6" max="6" width="14.00390625" style="1" customWidth="1"/>
    <col min="7" max="7" width="16.28125" style="1" customWidth="1"/>
    <col min="8" max="8" width="9.421875" style="1" customWidth="1"/>
    <col min="9" max="9" width="12.8515625" style="1" customWidth="1"/>
    <col min="10" max="10" width="11.00390625" style="1" customWidth="1"/>
    <col min="11" max="11" width="23.57421875" style="1" customWidth="1"/>
    <col min="12" max="12" width="10.421875" style="1" customWidth="1"/>
    <col min="13" max="16384" width="9.00390625" style="1" customWidth="1"/>
  </cols>
  <sheetData>
    <row r="1" spans="1:10" s="397" customFormat="1" ht="21.75" customHeight="1">
      <c r="A1" s="475" t="s">
        <v>483</v>
      </c>
      <c r="B1" s="475"/>
      <c r="C1" s="475"/>
      <c r="D1" s="475"/>
      <c r="E1" s="475"/>
      <c r="F1" s="475"/>
      <c r="G1" s="392"/>
      <c r="H1" s="392"/>
      <c r="I1" s="392"/>
      <c r="J1" s="392"/>
    </row>
    <row r="2" spans="1:10" s="397" customFormat="1" ht="21.75" customHeight="1">
      <c r="A2" s="475" t="s">
        <v>461</v>
      </c>
      <c r="B2" s="475"/>
      <c r="C2" s="475"/>
      <c r="D2" s="475"/>
      <c r="E2" s="475"/>
      <c r="F2" s="475"/>
      <c r="G2" s="392"/>
      <c r="H2" s="392"/>
      <c r="I2" s="392"/>
      <c r="J2" s="392"/>
    </row>
    <row r="3" spans="1:10" s="397" customFormat="1" ht="21.75" customHeight="1">
      <c r="A3" s="476" t="s">
        <v>417</v>
      </c>
      <c r="B3" s="476"/>
      <c r="C3" s="476"/>
      <c r="D3" s="476"/>
      <c r="E3" s="476"/>
      <c r="F3" s="476"/>
      <c r="G3" s="400"/>
      <c r="H3" s="400"/>
      <c r="I3" s="400"/>
      <c r="J3" s="400"/>
    </row>
    <row r="4" spans="1:10" s="397" customFormat="1" ht="14.25" customHeight="1">
      <c r="A4" s="399"/>
      <c r="B4" s="399"/>
      <c r="C4" s="399"/>
      <c r="D4" s="399"/>
      <c r="E4" s="399"/>
      <c r="F4" s="399"/>
      <c r="G4" s="400"/>
      <c r="H4" s="400"/>
      <c r="I4" s="400"/>
      <c r="J4" s="400"/>
    </row>
    <row r="5" spans="1:10" ht="30" customHeight="1">
      <c r="A5" s="487" t="s">
        <v>317</v>
      </c>
      <c r="B5" s="487"/>
      <c r="C5" s="487"/>
      <c r="D5" s="487"/>
      <c r="E5" s="487"/>
      <c r="F5" s="487"/>
      <c r="G5" s="536"/>
      <c r="H5" s="536"/>
      <c r="I5" s="536"/>
      <c r="J5" s="536"/>
    </row>
    <row r="6" spans="1:7" ht="15">
      <c r="A6" s="42"/>
      <c r="B6" s="42"/>
      <c r="C6" s="42"/>
      <c r="D6" s="42"/>
      <c r="E6" s="42"/>
      <c r="F6" s="2"/>
      <c r="G6" s="2"/>
    </row>
    <row r="7" spans="1:7" ht="71.25" customHeight="1">
      <c r="A7" s="214" t="s">
        <v>0</v>
      </c>
      <c r="B7" s="408" t="s">
        <v>223</v>
      </c>
      <c r="C7" s="211" t="s">
        <v>1</v>
      </c>
      <c r="D7" s="156" t="s">
        <v>484</v>
      </c>
      <c r="E7" s="420" t="s">
        <v>488</v>
      </c>
      <c r="F7" s="254" t="s">
        <v>268</v>
      </c>
      <c r="G7" s="7"/>
    </row>
    <row r="8" spans="1:6" ht="22.5" customHeight="1">
      <c r="A8" s="108" t="s">
        <v>3</v>
      </c>
      <c r="B8" s="483" t="s">
        <v>65</v>
      </c>
      <c r="C8" s="483"/>
      <c r="D8" s="215">
        <f>D9</f>
        <v>0</v>
      </c>
      <c r="E8" s="418">
        <f>E9</f>
        <v>0</v>
      </c>
      <c r="F8" s="215"/>
    </row>
    <row r="9" spans="1:7" s="292" customFormat="1" ht="21.75" customHeight="1">
      <c r="A9" s="419" t="s">
        <v>4</v>
      </c>
      <c r="B9" s="508" t="s">
        <v>486</v>
      </c>
      <c r="C9" s="509"/>
      <c r="D9" s="28">
        <f>D10+D11+D12</f>
        <v>0</v>
      </c>
      <c r="E9" s="28">
        <f>E10+E11+E12</f>
        <v>0</v>
      </c>
      <c r="F9" s="433"/>
      <c r="G9" s="288"/>
    </row>
    <row r="10" spans="1:11" s="68" customFormat="1" ht="21.75" customHeight="1">
      <c r="A10" s="33"/>
      <c r="B10" s="48">
        <v>4010</v>
      </c>
      <c r="C10" s="107" t="s">
        <v>225</v>
      </c>
      <c r="D10" s="16"/>
      <c r="E10" s="16"/>
      <c r="F10" s="172"/>
      <c r="G10" s="4"/>
      <c r="K10" s="92"/>
    </row>
    <row r="11" spans="1:11" s="68" customFormat="1" ht="21.75" customHeight="1">
      <c r="A11" s="33"/>
      <c r="B11" s="48">
        <v>4040</v>
      </c>
      <c r="C11" s="107" t="s">
        <v>226</v>
      </c>
      <c r="D11" s="16"/>
      <c r="E11" s="16"/>
      <c r="F11" s="172"/>
      <c r="G11" s="4"/>
      <c r="K11" s="92"/>
    </row>
    <row r="12" spans="1:11" s="68" customFormat="1" ht="21.75" customHeight="1">
      <c r="A12" s="33"/>
      <c r="B12" s="48">
        <v>4170</v>
      </c>
      <c r="C12" s="105" t="s">
        <v>227</v>
      </c>
      <c r="D12" s="16"/>
      <c r="E12" s="16"/>
      <c r="F12" s="172"/>
      <c r="G12" s="4"/>
      <c r="K12" s="92"/>
    </row>
    <row r="13" spans="1:11" s="68" customFormat="1" ht="21.75" customHeight="1">
      <c r="A13" s="33"/>
      <c r="B13" s="48">
        <v>4110</v>
      </c>
      <c r="C13" s="29" t="s">
        <v>283</v>
      </c>
      <c r="D13" s="16"/>
      <c r="E13" s="16"/>
      <c r="F13" s="172"/>
      <c r="G13" s="4"/>
      <c r="K13" s="92"/>
    </row>
    <row r="14" spans="1:11" s="68" customFormat="1" ht="21.75" customHeight="1">
      <c r="A14" s="33"/>
      <c r="B14" s="48">
        <v>4120</v>
      </c>
      <c r="C14" s="29" t="s">
        <v>229</v>
      </c>
      <c r="D14" s="16"/>
      <c r="E14" s="16"/>
      <c r="F14" s="172"/>
      <c r="G14" s="4"/>
      <c r="K14" s="92"/>
    </row>
    <row r="15" spans="1:6" ht="22.5" customHeight="1">
      <c r="A15" s="108" t="s">
        <v>20</v>
      </c>
      <c r="B15" s="483" t="s">
        <v>66</v>
      </c>
      <c r="C15" s="483"/>
      <c r="D15" s="215">
        <f>D16+D22+D23</f>
        <v>0</v>
      </c>
      <c r="E15" s="418">
        <f>E16+E22+E23</f>
        <v>0</v>
      </c>
      <c r="F15" s="215"/>
    </row>
    <row r="16" spans="1:7" s="292" customFormat="1" ht="21.75" customHeight="1">
      <c r="A16" s="419" t="s">
        <v>4</v>
      </c>
      <c r="B16" s="508" t="s">
        <v>486</v>
      </c>
      <c r="C16" s="509"/>
      <c r="D16" s="28">
        <f>D17+D18+D19</f>
        <v>0</v>
      </c>
      <c r="E16" s="28">
        <f>E17+E18+E19</f>
        <v>0</v>
      </c>
      <c r="F16" s="433"/>
      <c r="G16" s="288"/>
    </row>
    <row r="17" spans="1:11" s="68" customFormat="1" ht="21.75" customHeight="1">
      <c r="A17" s="33"/>
      <c r="B17" s="48">
        <v>4010</v>
      </c>
      <c r="C17" s="107" t="s">
        <v>225</v>
      </c>
      <c r="D17" s="16"/>
      <c r="E17" s="16"/>
      <c r="F17" s="172"/>
      <c r="G17" s="4"/>
      <c r="K17" s="92"/>
    </row>
    <row r="18" spans="1:11" s="68" customFormat="1" ht="21.75" customHeight="1">
      <c r="A18" s="33"/>
      <c r="B18" s="48">
        <v>4040</v>
      </c>
      <c r="C18" s="107" t="s">
        <v>226</v>
      </c>
      <c r="D18" s="16"/>
      <c r="E18" s="16"/>
      <c r="F18" s="172"/>
      <c r="G18" s="4"/>
      <c r="K18" s="92"/>
    </row>
    <row r="19" spans="1:11" s="68" customFormat="1" ht="21.75" customHeight="1">
      <c r="A19" s="33"/>
      <c r="B19" s="48">
        <v>4170</v>
      </c>
      <c r="C19" s="105" t="s">
        <v>227</v>
      </c>
      <c r="D19" s="16"/>
      <c r="E19" s="16"/>
      <c r="F19" s="172"/>
      <c r="G19" s="4"/>
      <c r="K19" s="92"/>
    </row>
    <row r="20" spans="1:11" s="68" customFormat="1" ht="21.75" customHeight="1">
      <c r="A20" s="33"/>
      <c r="B20" s="48">
        <v>4110</v>
      </c>
      <c r="C20" s="29" t="s">
        <v>283</v>
      </c>
      <c r="D20" s="16"/>
      <c r="E20" s="16"/>
      <c r="F20" s="172"/>
      <c r="G20" s="4"/>
      <c r="K20" s="92"/>
    </row>
    <row r="21" spans="1:11" s="68" customFormat="1" ht="21.75" customHeight="1">
      <c r="A21" s="33"/>
      <c r="B21" s="48">
        <v>4120</v>
      </c>
      <c r="C21" s="29" t="s">
        <v>229</v>
      </c>
      <c r="D21" s="16"/>
      <c r="E21" s="16"/>
      <c r="F21" s="172"/>
      <c r="G21" s="4"/>
      <c r="K21" s="92"/>
    </row>
    <row r="22" spans="1:11" s="68" customFormat="1" ht="24" customHeight="1">
      <c r="A22" s="419" t="s">
        <v>9</v>
      </c>
      <c r="B22" s="473" t="s">
        <v>48</v>
      </c>
      <c r="C22" s="474"/>
      <c r="D22" s="28"/>
      <c r="E22" s="28">
        <v>0</v>
      </c>
      <c r="F22" s="433"/>
      <c r="G22" s="4"/>
      <c r="K22" s="92"/>
    </row>
    <row r="23" spans="1:11" s="68" customFormat="1" ht="29.25" customHeight="1">
      <c r="A23" s="419" t="s">
        <v>10</v>
      </c>
      <c r="B23" s="473" t="s">
        <v>49</v>
      </c>
      <c r="C23" s="474"/>
      <c r="D23" s="28"/>
      <c r="E23" s="28">
        <f>SUM(E24:E35)</f>
        <v>0</v>
      </c>
      <c r="F23" s="433"/>
      <c r="G23" s="4"/>
      <c r="K23" s="92"/>
    </row>
    <row r="24" spans="1:11" s="76" customFormat="1" ht="22.5" customHeight="1">
      <c r="A24" s="74"/>
      <c r="B24" s="166">
        <v>4210</v>
      </c>
      <c r="C24" s="210" t="s">
        <v>233</v>
      </c>
      <c r="D24" s="16"/>
      <c r="E24" s="16"/>
      <c r="F24" s="170"/>
      <c r="G24" s="77"/>
      <c r="I24" s="78"/>
      <c r="J24" s="78"/>
      <c r="K24" s="78"/>
    </row>
    <row r="25" spans="1:11" s="76" customFormat="1" ht="29.25" customHeight="1">
      <c r="A25" s="74"/>
      <c r="B25" s="166">
        <v>4240</v>
      </c>
      <c r="C25" s="367" t="s">
        <v>265</v>
      </c>
      <c r="D25" s="16"/>
      <c r="E25" s="16"/>
      <c r="F25" s="170"/>
      <c r="G25" s="77"/>
      <c r="I25" s="78"/>
      <c r="J25" s="78"/>
      <c r="K25" s="78"/>
    </row>
    <row r="26" spans="1:11" s="76" customFormat="1" ht="21.75" customHeight="1">
      <c r="A26" s="74"/>
      <c r="B26" s="166">
        <v>4260</v>
      </c>
      <c r="C26" s="210" t="s">
        <v>237</v>
      </c>
      <c r="D26" s="16"/>
      <c r="E26" s="16"/>
      <c r="F26" s="170"/>
      <c r="G26" s="77"/>
      <c r="I26" s="78"/>
      <c r="J26" s="78"/>
      <c r="K26" s="78"/>
    </row>
    <row r="27" spans="1:11" s="76" customFormat="1" ht="21.75" customHeight="1">
      <c r="A27" s="74"/>
      <c r="B27" s="166">
        <v>4270</v>
      </c>
      <c r="C27" s="210" t="s">
        <v>239</v>
      </c>
      <c r="D27" s="16"/>
      <c r="E27" s="16"/>
      <c r="F27" s="170"/>
      <c r="G27" s="77"/>
      <c r="I27" s="78"/>
      <c r="J27" s="78"/>
      <c r="K27" s="78"/>
    </row>
    <row r="28" spans="1:11" s="76" customFormat="1" ht="21.75" customHeight="1">
      <c r="A28" s="74"/>
      <c r="B28" s="166">
        <v>4280</v>
      </c>
      <c r="C28" s="210" t="s">
        <v>241</v>
      </c>
      <c r="D28" s="16"/>
      <c r="E28" s="16"/>
      <c r="F28" s="170"/>
      <c r="G28" s="77"/>
      <c r="I28" s="78"/>
      <c r="J28" s="78"/>
      <c r="K28" s="78"/>
    </row>
    <row r="29" spans="1:11" s="271" customFormat="1" ht="21.75" customHeight="1">
      <c r="A29" s="48"/>
      <c r="B29" s="166">
        <v>4300</v>
      </c>
      <c r="C29" s="210" t="s">
        <v>243</v>
      </c>
      <c r="D29" s="16"/>
      <c r="E29" s="16"/>
      <c r="F29" s="278"/>
      <c r="G29" s="272"/>
      <c r="I29" s="273"/>
      <c r="J29" s="273"/>
      <c r="K29" s="273"/>
    </row>
    <row r="30" spans="1:11" s="271" customFormat="1" ht="21.75" customHeight="1">
      <c r="A30" s="48"/>
      <c r="B30" s="166">
        <v>4350</v>
      </c>
      <c r="C30" s="210" t="s">
        <v>245</v>
      </c>
      <c r="D30" s="16"/>
      <c r="E30" s="16"/>
      <c r="F30" s="278"/>
      <c r="G30" s="272"/>
      <c r="I30" s="273"/>
      <c r="J30" s="273"/>
      <c r="K30" s="273"/>
    </row>
    <row r="31" spans="1:11" s="76" customFormat="1" ht="42.75" customHeight="1">
      <c r="A31" s="74"/>
      <c r="B31" s="166">
        <v>4370</v>
      </c>
      <c r="C31" s="212" t="s">
        <v>249</v>
      </c>
      <c r="D31" s="16"/>
      <c r="E31" s="16"/>
      <c r="F31" s="170"/>
      <c r="G31" s="77"/>
      <c r="I31" s="78"/>
      <c r="J31" s="78"/>
      <c r="K31" s="78"/>
    </row>
    <row r="32" spans="1:11" s="76" customFormat="1" ht="21.75" customHeight="1">
      <c r="A32" s="74"/>
      <c r="B32" s="166">
        <v>4410</v>
      </c>
      <c r="C32" s="210" t="s">
        <v>251</v>
      </c>
      <c r="D32" s="16"/>
      <c r="E32" s="16"/>
      <c r="F32" s="170"/>
      <c r="G32" s="77"/>
      <c r="I32" s="78"/>
      <c r="J32" s="78"/>
      <c r="K32" s="78"/>
    </row>
    <row r="33" spans="1:11" s="76" customFormat="1" ht="21.75" customHeight="1">
      <c r="A33" s="74"/>
      <c r="B33" s="166">
        <v>4430</v>
      </c>
      <c r="C33" s="210" t="s">
        <v>253</v>
      </c>
      <c r="D33" s="16"/>
      <c r="E33" s="16"/>
      <c r="F33" s="170"/>
      <c r="G33" s="77"/>
      <c r="I33" s="78"/>
      <c r="J33" s="78"/>
      <c r="K33" s="78"/>
    </row>
    <row r="34" spans="1:11" s="275" customFormat="1" ht="33.75" customHeight="1">
      <c r="A34" s="274"/>
      <c r="B34" s="166">
        <v>4440</v>
      </c>
      <c r="C34" s="367" t="s">
        <v>255</v>
      </c>
      <c r="D34" s="16"/>
      <c r="E34" s="16"/>
      <c r="F34" s="441"/>
      <c r="G34" s="276"/>
      <c r="I34" s="277"/>
      <c r="J34" s="277"/>
      <c r="K34" s="277"/>
    </row>
    <row r="35" spans="1:11" s="76" customFormat="1" ht="32.25" customHeight="1">
      <c r="A35" s="74"/>
      <c r="B35" s="166">
        <v>4700</v>
      </c>
      <c r="C35" s="231" t="s">
        <v>264</v>
      </c>
      <c r="D35" s="16"/>
      <c r="E35" s="16"/>
      <c r="F35" s="170"/>
      <c r="G35" s="77"/>
      <c r="I35" s="78"/>
      <c r="J35" s="78"/>
      <c r="K35" s="78"/>
    </row>
    <row r="36" spans="1:6" ht="22.5" customHeight="1">
      <c r="A36" s="108" t="s">
        <v>27</v>
      </c>
      <c r="B36" s="483" t="s">
        <v>75</v>
      </c>
      <c r="C36" s="483"/>
      <c r="D36" s="215">
        <f>D37+D43+D44</f>
        <v>0</v>
      </c>
      <c r="E36" s="418">
        <f>E37+E43+E44</f>
        <v>0</v>
      </c>
      <c r="F36" s="215"/>
    </row>
    <row r="37" spans="1:7" s="292" customFormat="1" ht="21.75" customHeight="1">
      <c r="A37" s="419" t="s">
        <v>4</v>
      </c>
      <c r="B37" s="508" t="s">
        <v>486</v>
      </c>
      <c r="C37" s="509"/>
      <c r="D37" s="28">
        <f>D38+D39+D40</f>
        <v>0</v>
      </c>
      <c r="E37" s="28">
        <f>E38+E39+E40</f>
        <v>0</v>
      </c>
      <c r="F37" s="433"/>
      <c r="G37" s="288"/>
    </row>
    <row r="38" spans="1:11" s="68" customFormat="1" ht="21.75" customHeight="1">
      <c r="A38" s="33"/>
      <c r="B38" s="48">
        <v>4010</v>
      </c>
      <c r="C38" s="107" t="s">
        <v>225</v>
      </c>
      <c r="D38" s="16"/>
      <c r="E38" s="16"/>
      <c r="F38" s="172"/>
      <c r="G38" s="4"/>
      <c r="K38" s="92"/>
    </row>
    <row r="39" spans="1:11" s="68" customFormat="1" ht="21.75" customHeight="1">
      <c r="A39" s="33"/>
      <c r="B39" s="48">
        <v>4040</v>
      </c>
      <c r="C39" s="107" t="s">
        <v>226</v>
      </c>
      <c r="D39" s="16"/>
      <c r="E39" s="16"/>
      <c r="F39" s="172"/>
      <c r="G39" s="4"/>
      <c r="K39" s="92"/>
    </row>
    <row r="40" spans="1:11" s="68" customFormat="1" ht="21.75" customHeight="1">
      <c r="A40" s="33"/>
      <c r="B40" s="48">
        <v>4170</v>
      </c>
      <c r="C40" s="105" t="s">
        <v>227</v>
      </c>
      <c r="D40" s="16"/>
      <c r="E40" s="16"/>
      <c r="F40" s="172"/>
      <c r="G40" s="4"/>
      <c r="K40" s="92"/>
    </row>
    <row r="41" spans="1:11" s="68" customFormat="1" ht="21.75" customHeight="1">
      <c r="A41" s="33"/>
      <c r="B41" s="48">
        <v>4110</v>
      </c>
      <c r="C41" s="29" t="s">
        <v>283</v>
      </c>
      <c r="D41" s="16"/>
      <c r="E41" s="16"/>
      <c r="F41" s="172"/>
      <c r="G41" s="4"/>
      <c r="K41" s="92"/>
    </row>
    <row r="42" spans="1:11" s="68" customFormat="1" ht="21.75" customHeight="1">
      <c r="A42" s="33"/>
      <c r="B42" s="48">
        <v>4120</v>
      </c>
      <c r="C42" s="29" t="s">
        <v>229</v>
      </c>
      <c r="D42" s="16"/>
      <c r="E42" s="16"/>
      <c r="F42" s="172"/>
      <c r="G42" s="4"/>
      <c r="K42" s="92"/>
    </row>
    <row r="43" spans="1:11" s="68" customFormat="1" ht="26.25" customHeight="1">
      <c r="A43" s="419" t="s">
        <v>9</v>
      </c>
      <c r="B43" s="473" t="s">
        <v>48</v>
      </c>
      <c r="C43" s="474"/>
      <c r="D43" s="28"/>
      <c r="E43" s="28">
        <v>0</v>
      </c>
      <c r="F43" s="433"/>
      <c r="G43" s="4"/>
      <c r="K43" s="92"/>
    </row>
    <row r="44" spans="1:11" s="68" customFormat="1" ht="32.25" customHeight="1">
      <c r="A44" s="419" t="s">
        <v>10</v>
      </c>
      <c r="B44" s="473" t="s">
        <v>49</v>
      </c>
      <c r="C44" s="474"/>
      <c r="D44" s="28"/>
      <c r="E44" s="28">
        <f>SUM(E45:E54)</f>
        <v>0</v>
      </c>
      <c r="F44" s="433"/>
      <c r="G44" s="4"/>
      <c r="K44" s="92"/>
    </row>
    <row r="45" spans="1:11" s="271" customFormat="1" ht="24" customHeight="1">
      <c r="A45" s="48"/>
      <c r="B45" s="166">
        <v>4210</v>
      </c>
      <c r="C45" s="210" t="s">
        <v>233</v>
      </c>
      <c r="D45" s="16"/>
      <c r="E45" s="16"/>
      <c r="F45" s="278"/>
      <c r="G45" s="272"/>
      <c r="I45" s="273"/>
      <c r="J45" s="273"/>
      <c r="K45" s="273"/>
    </row>
    <row r="46" spans="1:11" s="271" customFormat="1" ht="32.25" customHeight="1">
      <c r="A46" s="48"/>
      <c r="B46" s="166">
        <v>4240</v>
      </c>
      <c r="C46" s="367" t="s">
        <v>460</v>
      </c>
      <c r="D46" s="16"/>
      <c r="E46" s="16"/>
      <c r="F46" s="278"/>
      <c r="G46" s="272"/>
      <c r="I46" s="273"/>
      <c r="J46" s="273"/>
      <c r="K46" s="273"/>
    </row>
    <row r="47" spans="1:11" s="271" customFormat="1" ht="21.75" customHeight="1">
      <c r="A47" s="48"/>
      <c r="B47" s="166">
        <v>4260</v>
      </c>
      <c r="C47" s="210" t="s">
        <v>237</v>
      </c>
      <c r="D47" s="16"/>
      <c r="E47" s="16"/>
      <c r="F47" s="278"/>
      <c r="G47" s="272"/>
      <c r="I47" s="273"/>
      <c r="J47" s="273"/>
      <c r="K47" s="273"/>
    </row>
    <row r="48" spans="1:11" s="271" customFormat="1" ht="21.75" customHeight="1">
      <c r="A48" s="48"/>
      <c r="B48" s="166">
        <v>4280</v>
      </c>
      <c r="C48" s="210" t="s">
        <v>241</v>
      </c>
      <c r="D48" s="16"/>
      <c r="E48" s="16"/>
      <c r="F48" s="278"/>
      <c r="G48" s="272"/>
      <c r="I48" s="273"/>
      <c r="J48" s="273"/>
      <c r="K48" s="273"/>
    </row>
    <row r="49" spans="1:11" s="271" customFormat="1" ht="21.75" customHeight="1">
      <c r="A49" s="48"/>
      <c r="B49" s="166">
        <v>4300</v>
      </c>
      <c r="C49" s="210" t="s">
        <v>243</v>
      </c>
      <c r="D49" s="16"/>
      <c r="E49" s="16"/>
      <c r="F49" s="278"/>
      <c r="G49" s="272"/>
      <c r="I49" s="273"/>
      <c r="J49" s="273"/>
      <c r="K49" s="273"/>
    </row>
    <row r="50" spans="1:11" s="271" customFormat="1" ht="21.75" customHeight="1">
      <c r="A50" s="48"/>
      <c r="B50" s="166">
        <v>4350</v>
      </c>
      <c r="C50" s="210" t="s">
        <v>245</v>
      </c>
      <c r="D50" s="16"/>
      <c r="E50" s="16"/>
      <c r="F50" s="278"/>
      <c r="G50" s="272"/>
      <c r="I50" s="273"/>
      <c r="J50" s="273"/>
      <c r="K50" s="273"/>
    </row>
    <row r="51" spans="1:11" s="271" customFormat="1" ht="46.5" customHeight="1">
      <c r="A51" s="48"/>
      <c r="B51" s="166">
        <v>4370</v>
      </c>
      <c r="C51" s="212" t="s">
        <v>249</v>
      </c>
      <c r="D51" s="16"/>
      <c r="E51" s="16"/>
      <c r="F51" s="278"/>
      <c r="G51" s="272"/>
      <c r="I51" s="273"/>
      <c r="J51" s="273"/>
      <c r="K51" s="273"/>
    </row>
    <row r="52" spans="1:11" s="271" customFormat="1" ht="21.75" customHeight="1">
      <c r="A52" s="48"/>
      <c r="B52" s="166">
        <v>4410</v>
      </c>
      <c r="C52" s="210" t="s">
        <v>251</v>
      </c>
      <c r="D52" s="16"/>
      <c r="E52" s="16"/>
      <c r="F52" s="278"/>
      <c r="G52" s="272"/>
      <c r="I52" s="273"/>
      <c r="J52" s="273"/>
      <c r="K52" s="273"/>
    </row>
    <row r="53" spans="1:11" s="271" customFormat="1" ht="21.75" customHeight="1">
      <c r="A53" s="48"/>
      <c r="B53" s="166">
        <v>4430</v>
      </c>
      <c r="C53" s="210" t="s">
        <v>253</v>
      </c>
      <c r="D53" s="16"/>
      <c r="E53" s="16"/>
      <c r="F53" s="278"/>
      <c r="G53" s="272"/>
      <c r="I53" s="273"/>
      <c r="J53" s="273"/>
      <c r="K53" s="273"/>
    </row>
    <row r="54" spans="1:11" s="285" customFormat="1" ht="37.5" customHeight="1">
      <c r="A54" s="282"/>
      <c r="B54" s="166">
        <v>4440</v>
      </c>
      <c r="C54" s="367" t="s">
        <v>255</v>
      </c>
      <c r="D54" s="16"/>
      <c r="E54" s="16"/>
      <c r="F54" s="283"/>
      <c r="G54" s="284"/>
      <c r="I54" s="286"/>
      <c r="J54" s="286"/>
      <c r="K54" s="286"/>
    </row>
    <row r="55" spans="1:6" ht="22.5" customHeight="1">
      <c r="A55" s="108" t="s">
        <v>28</v>
      </c>
      <c r="B55" s="538" t="s">
        <v>64</v>
      </c>
      <c r="C55" s="539"/>
      <c r="D55" s="215">
        <f>D56</f>
        <v>0</v>
      </c>
      <c r="E55" s="215">
        <f>E56</f>
        <v>0</v>
      </c>
      <c r="F55" s="215"/>
    </row>
    <row r="56" spans="1:11" s="292" customFormat="1" ht="33" customHeight="1">
      <c r="A56" s="419" t="s">
        <v>4</v>
      </c>
      <c r="B56" s="473" t="s">
        <v>49</v>
      </c>
      <c r="C56" s="474"/>
      <c r="D56" s="28"/>
      <c r="E56" s="28">
        <f>SUM(E57)</f>
        <v>0</v>
      </c>
      <c r="F56" s="433"/>
      <c r="G56" s="437"/>
      <c r="K56" s="438"/>
    </row>
    <row r="57" spans="1:11" s="292" customFormat="1" ht="31.5" customHeight="1">
      <c r="A57" s="14"/>
      <c r="B57" s="304" t="s">
        <v>254</v>
      </c>
      <c r="C57" s="303" t="s">
        <v>255</v>
      </c>
      <c r="D57" s="16"/>
      <c r="E57" s="16"/>
      <c r="F57" s="287"/>
      <c r="G57" s="288"/>
      <c r="H57" s="289"/>
      <c r="I57" s="290"/>
      <c r="J57" s="291"/>
      <c r="K57" s="290"/>
    </row>
    <row r="58" spans="1:6" ht="28.5" customHeight="1">
      <c r="A58" s="108" t="s">
        <v>30</v>
      </c>
      <c r="B58" s="538" t="s">
        <v>74</v>
      </c>
      <c r="C58" s="539"/>
      <c r="D58" s="215">
        <f>D59</f>
        <v>0</v>
      </c>
      <c r="E58" s="215">
        <f>E59</f>
        <v>0</v>
      </c>
      <c r="F58" s="215"/>
    </row>
    <row r="59" spans="1:11" s="292" customFormat="1" ht="33" customHeight="1">
      <c r="A59" s="419" t="s">
        <v>4</v>
      </c>
      <c r="B59" s="473" t="s">
        <v>49</v>
      </c>
      <c r="C59" s="474"/>
      <c r="D59" s="28">
        <f>SUM(D60)</f>
        <v>0</v>
      </c>
      <c r="E59" s="28">
        <f>SUM(E60)</f>
        <v>0</v>
      </c>
      <c r="F59" s="433"/>
      <c r="G59" s="437"/>
      <c r="K59" s="438"/>
    </row>
    <row r="60" spans="1:11" s="68" customFormat="1" ht="25.5" customHeight="1">
      <c r="A60" s="33"/>
      <c r="B60" s="222">
        <v>4130</v>
      </c>
      <c r="C60" s="180" t="s">
        <v>314</v>
      </c>
      <c r="D60" s="16"/>
      <c r="E60" s="16"/>
      <c r="F60" s="172"/>
      <c r="G60" s="5"/>
      <c r="H60" s="101"/>
      <c r="I60" s="69"/>
      <c r="J60" s="93"/>
      <c r="K60" s="69"/>
    </row>
    <row r="61" spans="1:6" ht="22.5" customHeight="1">
      <c r="A61" s="108" t="s">
        <v>31</v>
      </c>
      <c r="B61" s="483" t="s">
        <v>76</v>
      </c>
      <c r="C61" s="483"/>
      <c r="D61" s="215">
        <f>D62+D68+D69</f>
        <v>0</v>
      </c>
      <c r="E61" s="418">
        <f>E62+E68+E69</f>
        <v>0</v>
      </c>
      <c r="F61" s="215"/>
    </row>
    <row r="62" spans="1:7" s="292" customFormat="1" ht="21.75" customHeight="1">
      <c r="A62" s="419" t="s">
        <v>4</v>
      </c>
      <c r="B62" s="508" t="s">
        <v>486</v>
      </c>
      <c r="C62" s="509"/>
      <c r="D62" s="28">
        <f>D63+D64+D65</f>
        <v>0</v>
      </c>
      <c r="E62" s="28">
        <f>E63+E64+E65</f>
        <v>0</v>
      </c>
      <c r="F62" s="433"/>
      <c r="G62" s="288"/>
    </row>
    <row r="63" spans="1:11" s="68" customFormat="1" ht="21.75" customHeight="1">
      <c r="A63" s="33"/>
      <c r="B63" s="48">
        <v>4010</v>
      </c>
      <c r="C63" s="107" t="s">
        <v>225</v>
      </c>
      <c r="D63" s="16"/>
      <c r="E63" s="16"/>
      <c r="F63" s="172"/>
      <c r="G63" s="4"/>
      <c r="K63" s="92"/>
    </row>
    <row r="64" spans="1:11" s="68" customFormat="1" ht="21.75" customHeight="1">
      <c r="A64" s="33"/>
      <c r="B64" s="48">
        <v>4040</v>
      </c>
      <c r="C64" s="107" t="s">
        <v>226</v>
      </c>
      <c r="D64" s="16"/>
      <c r="E64" s="16"/>
      <c r="F64" s="172"/>
      <c r="G64" s="4"/>
      <c r="K64" s="92"/>
    </row>
    <row r="65" spans="1:11" s="68" customFormat="1" ht="21.75" customHeight="1">
      <c r="A65" s="33"/>
      <c r="B65" s="48">
        <v>4170</v>
      </c>
      <c r="C65" s="105" t="s">
        <v>227</v>
      </c>
      <c r="D65" s="16"/>
      <c r="E65" s="16"/>
      <c r="F65" s="172"/>
      <c r="G65" s="4"/>
      <c r="K65" s="92"/>
    </row>
    <row r="66" spans="1:11" s="68" customFormat="1" ht="21.75" customHeight="1">
      <c r="A66" s="33"/>
      <c r="B66" s="48">
        <v>4110</v>
      </c>
      <c r="C66" s="29" t="s">
        <v>283</v>
      </c>
      <c r="D66" s="16"/>
      <c r="E66" s="16"/>
      <c r="F66" s="172"/>
      <c r="G66" s="4"/>
      <c r="K66" s="92"/>
    </row>
    <row r="67" spans="1:11" s="68" customFormat="1" ht="21.75" customHeight="1">
      <c r="A67" s="33"/>
      <c r="B67" s="48">
        <v>4120</v>
      </c>
      <c r="C67" s="29" t="s">
        <v>229</v>
      </c>
      <c r="D67" s="16"/>
      <c r="E67" s="16"/>
      <c r="F67" s="172"/>
      <c r="G67" s="4"/>
      <c r="K67" s="92"/>
    </row>
    <row r="68" spans="1:11" s="68" customFormat="1" ht="26.25" customHeight="1">
      <c r="A68" s="419" t="s">
        <v>9</v>
      </c>
      <c r="B68" s="473" t="s">
        <v>48</v>
      </c>
      <c r="C68" s="474"/>
      <c r="D68" s="28"/>
      <c r="E68" s="28">
        <v>0</v>
      </c>
      <c r="F68" s="433"/>
      <c r="G68" s="4"/>
      <c r="K68" s="92"/>
    </row>
    <row r="69" spans="1:11" s="68" customFormat="1" ht="29.25" customHeight="1">
      <c r="A69" s="419" t="s">
        <v>10</v>
      </c>
      <c r="B69" s="473" t="s">
        <v>49</v>
      </c>
      <c r="C69" s="474"/>
      <c r="D69" s="28"/>
      <c r="E69" s="28">
        <f>SUM(E70:E80)</f>
        <v>0</v>
      </c>
      <c r="F69" s="433"/>
      <c r="G69" s="4"/>
      <c r="K69" s="92"/>
    </row>
    <row r="70" spans="1:11" s="76" customFormat="1" ht="21.75" customHeight="1">
      <c r="A70" s="74"/>
      <c r="B70" s="166">
        <v>4210</v>
      </c>
      <c r="C70" s="210" t="s">
        <v>233</v>
      </c>
      <c r="D70" s="16"/>
      <c r="E70" s="16"/>
      <c r="F70" s="170"/>
      <c r="G70" s="77"/>
      <c r="I70" s="78"/>
      <c r="J70" s="78"/>
      <c r="K70" s="78"/>
    </row>
    <row r="71" spans="1:11" s="76" customFormat="1" ht="21.75" customHeight="1">
      <c r="A71" s="74"/>
      <c r="B71" s="166">
        <v>4220</v>
      </c>
      <c r="C71" s="210" t="s">
        <v>300</v>
      </c>
      <c r="D71" s="16"/>
      <c r="E71" s="16"/>
      <c r="F71" s="170"/>
      <c r="G71" s="77"/>
      <c r="I71" s="78"/>
      <c r="J71" s="78"/>
      <c r="K71" s="78"/>
    </row>
    <row r="72" spans="1:11" s="76" customFormat="1" ht="21.75" customHeight="1">
      <c r="A72" s="74"/>
      <c r="B72" s="166">
        <v>4260</v>
      </c>
      <c r="C72" s="210" t="s">
        <v>237</v>
      </c>
      <c r="D72" s="16"/>
      <c r="E72" s="16"/>
      <c r="F72" s="170"/>
      <c r="G72" s="77"/>
      <c r="I72" s="78"/>
      <c r="J72" s="78"/>
      <c r="K72" s="78"/>
    </row>
    <row r="73" spans="1:11" s="76" customFormat="1" ht="21.75" customHeight="1">
      <c r="A73" s="74"/>
      <c r="B73" s="166">
        <v>4270</v>
      </c>
      <c r="C73" s="210" t="s">
        <v>239</v>
      </c>
      <c r="D73" s="16"/>
      <c r="E73" s="16"/>
      <c r="F73" s="170"/>
      <c r="G73" s="77"/>
      <c r="I73" s="78"/>
      <c r="J73" s="78"/>
      <c r="K73" s="78"/>
    </row>
    <row r="74" spans="1:11" s="76" customFormat="1" ht="21.75" customHeight="1">
      <c r="A74" s="74"/>
      <c r="B74" s="166">
        <v>4280</v>
      </c>
      <c r="C74" s="209" t="s">
        <v>241</v>
      </c>
      <c r="D74" s="16"/>
      <c r="E74" s="16"/>
      <c r="F74" s="170"/>
      <c r="G74" s="77"/>
      <c r="I74" s="78"/>
      <c r="J74" s="78"/>
      <c r="K74" s="78"/>
    </row>
    <row r="75" spans="1:11" s="76" customFormat="1" ht="21.75" customHeight="1">
      <c r="A75" s="74"/>
      <c r="B75" s="166">
        <v>4300</v>
      </c>
      <c r="C75" s="210" t="s">
        <v>243</v>
      </c>
      <c r="D75" s="16"/>
      <c r="E75" s="16"/>
      <c r="F75" s="170"/>
      <c r="G75" s="77"/>
      <c r="I75" s="78"/>
      <c r="J75" s="78"/>
      <c r="K75" s="78"/>
    </row>
    <row r="76" spans="1:11" s="271" customFormat="1" ht="21.75" customHeight="1">
      <c r="A76" s="48"/>
      <c r="B76" s="166">
        <v>4350</v>
      </c>
      <c r="C76" s="210" t="s">
        <v>319</v>
      </c>
      <c r="D76" s="16"/>
      <c r="E76" s="16"/>
      <c r="F76" s="278"/>
      <c r="G76" s="272"/>
      <c r="I76" s="273"/>
      <c r="J76" s="273"/>
      <c r="K76" s="273"/>
    </row>
    <row r="77" spans="1:11" s="271" customFormat="1" ht="42.75" customHeight="1">
      <c r="A77" s="48"/>
      <c r="B77" s="166">
        <v>4370</v>
      </c>
      <c r="C77" s="212" t="s">
        <v>249</v>
      </c>
      <c r="D77" s="16"/>
      <c r="E77" s="16"/>
      <c r="F77" s="278"/>
      <c r="G77" s="272"/>
      <c r="I77" s="273"/>
      <c r="J77" s="273"/>
      <c r="K77" s="273"/>
    </row>
    <row r="78" spans="1:11" s="76" customFormat="1" ht="21.75" customHeight="1">
      <c r="A78" s="74"/>
      <c r="B78" s="166">
        <v>4410</v>
      </c>
      <c r="C78" s="210" t="s">
        <v>251</v>
      </c>
      <c r="D78" s="16"/>
      <c r="E78" s="16"/>
      <c r="F78" s="170"/>
      <c r="G78" s="77"/>
      <c r="I78" s="78"/>
      <c r="J78" s="78"/>
      <c r="K78" s="78"/>
    </row>
    <row r="79" spans="1:11" s="76" customFormat="1" ht="21.75" customHeight="1">
      <c r="A79" s="74"/>
      <c r="B79" s="166">
        <v>4430</v>
      </c>
      <c r="C79" s="210" t="s">
        <v>253</v>
      </c>
      <c r="D79" s="16"/>
      <c r="E79" s="16"/>
      <c r="F79" s="170"/>
      <c r="G79" s="77"/>
      <c r="I79" s="78"/>
      <c r="J79" s="78"/>
      <c r="K79" s="78"/>
    </row>
    <row r="80" spans="1:11" s="275" customFormat="1" ht="30.75" customHeight="1">
      <c r="A80" s="274"/>
      <c r="B80" s="166">
        <v>4440</v>
      </c>
      <c r="C80" s="367" t="s">
        <v>255</v>
      </c>
      <c r="D80" s="16"/>
      <c r="E80" s="16"/>
      <c r="F80" s="279"/>
      <c r="G80" s="276"/>
      <c r="I80" s="277"/>
      <c r="J80" s="277"/>
      <c r="K80" s="277"/>
    </row>
    <row r="81" spans="1:6" ht="27" customHeight="1">
      <c r="A81" s="540" t="s">
        <v>39</v>
      </c>
      <c r="B81" s="541"/>
      <c r="C81" s="542"/>
      <c r="D81" s="40">
        <f>D8+D15+D36+D55+D58+D61</f>
        <v>0</v>
      </c>
      <c r="E81" s="350">
        <f>E8+E15+E36+E55+E58+E61</f>
        <v>0</v>
      </c>
      <c r="F81" s="40"/>
    </row>
    <row r="82" ht="9" customHeight="1"/>
    <row r="83" ht="24" customHeight="1"/>
    <row r="84" spans="1:6" ht="30" customHeight="1">
      <c r="A84" s="487" t="s">
        <v>102</v>
      </c>
      <c r="B84" s="487"/>
      <c r="C84" s="487"/>
      <c r="D84" s="487"/>
      <c r="E84" s="487"/>
      <c r="F84" s="487"/>
    </row>
    <row r="86" spans="1:6" ht="60" customHeight="1">
      <c r="A86" s="214" t="s">
        <v>0</v>
      </c>
      <c r="B86" s="406" t="s">
        <v>13</v>
      </c>
      <c r="C86" s="208" t="s">
        <v>38</v>
      </c>
      <c r="D86" s="156" t="s">
        <v>484</v>
      </c>
      <c r="E86" s="420" t="s">
        <v>488</v>
      </c>
      <c r="F86" s="254" t="s">
        <v>268</v>
      </c>
    </row>
    <row r="87" spans="1:6" s="87" customFormat="1" ht="26.25" customHeight="1">
      <c r="A87" s="100" t="s">
        <v>3</v>
      </c>
      <c r="B87" s="483" t="s">
        <v>66</v>
      </c>
      <c r="C87" s="483"/>
      <c r="D87" s="21">
        <f>SUM(D88:D91)</f>
        <v>0</v>
      </c>
      <c r="E87" s="21">
        <f>SUM(E88:E91)</f>
        <v>0</v>
      </c>
      <c r="F87" s="198"/>
    </row>
    <row r="88" spans="1:6" ht="23.25" customHeight="1">
      <c r="A88" s="33"/>
      <c r="B88" s="32" t="s">
        <v>25</v>
      </c>
      <c r="C88" s="29" t="s">
        <v>26</v>
      </c>
      <c r="D88" s="46">
        <v>0</v>
      </c>
      <c r="E88" s="46">
        <v>0</v>
      </c>
      <c r="F88" s="168"/>
    </row>
    <row r="89" spans="1:6" ht="87.75" customHeight="1">
      <c r="A89" s="33"/>
      <c r="B89" s="32" t="s">
        <v>15</v>
      </c>
      <c r="C89" s="30" t="s">
        <v>46</v>
      </c>
      <c r="D89" s="46">
        <v>0</v>
      </c>
      <c r="E89" s="46">
        <v>0</v>
      </c>
      <c r="F89" s="167"/>
    </row>
    <row r="90" spans="1:6" ht="21" customHeight="1">
      <c r="A90" s="33"/>
      <c r="B90" s="32" t="s">
        <v>23</v>
      </c>
      <c r="C90" s="29" t="s">
        <v>24</v>
      </c>
      <c r="D90" s="46">
        <v>0</v>
      </c>
      <c r="E90" s="46">
        <v>0</v>
      </c>
      <c r="F90" s="167"/>
    </row>
    <row r="91" spans="1:6" ht="20.25" customHeight="1">
      <c r="A91" s="33"/>
      <c r="B91" s="32" t="s">
        <v>18</v>
      </c>
      <c r="C91" s="29" t="s">
        <v>19</v>
      </c>
      <c r="D91" s="46">
        <v>0</v>
      </c>
      <c r="E91" s="46">
        <v>0</v>
      </c>
      <c r="F91" s="167"/>
    </row>
    <row r="92" spans="1:6" s="87" customFormat="1" ht="24.75" customHeight="1">
      <c r="A92" s="100" t="s">
        <v>20</v>
      </c>
      <c r="B92" s="483" t="s">
        <v>76</v>
      </c>
      <c r="C92" s="483"/>
      <c r="D92" s="21">
        <f>SUM(D93:D95)</f>
        <v>0</v>
      </c>
      <c r="E92" s="21">
        <f>SUM(E93:E95)</f>
        <v>0</v>
      </c>
      <c r="F92" s="198"/>
    </row>
    <row r="93" spans="1:6" ht="93.75" customHeight="1">
      <c r="A93" s="33"/>
      <c r="B93" s="32" t="s">
        <v>15</v>
      </c>
      <c r="C93" s="30" t="s">
        <v>46</v>
      </c>
      <c r="D93" s="16">
        <v>0</v>
      </c>
      <c r="E93" s="16">
        <v>0</v>
      </c>
      <c r="F93" s="167"/>
    </row>
    <row r="94" spans="1:6" ht="19.5" customHeight="1">
      <c r="A94" s="33"/>
      <c r="B94" s="43" t="s">
        <v>16</v>
      </c>
      <c r="C94" s="44" t="s">
        <v>17</v>
      </c>
      <c r="D94" s="16">
        <v>0</v>
      </c>
      <c r="E94" s="16">
        <v>0</v>
      </c>
      <c r="F94" s="167"/>
    </row>
    <row r="95" spans="1:6" ht="23.25" customHeight="1">
      <c r="A95" s="33"/>
      <c r="B95" s="32" t="s">
        <v>23</v>
      </c>
      <c r="C95" s="18" t="s">
        <v>24</v>
      </c>
      <c r="D95" s="16">
        <v>0</v>
      </c>
      <c r="E95" s="16">
        <v>0</v>
      </c>
      <c r="F95" s="167"/>
    </row>
    <row r="96" spans="1:6" ht="27" customHeight="1">
      <c r="A96" s="537" t="s">
        <v>12</v>
      </c>
      <c r="B96" s="537"/>
      <c r="C96" s="537"/>
      <c r="D96" s="27">
        <f>D92+D87</f>
        <v>0</v>
      </c>
      <c r="E96" s="27">
        <f>E92+E87</f>
        <v>0</v>
      </c>
      <c r="F96" s="280"/>
    </row>
    <row r="97" ht="12.75" customHeight="1"/>
    <row r="98" spans="1:8" s="6" customFormat="1" ht="44.25" customHeight="1">
      <c r="A98" s="462" t="s">
        <v>504</v>
      </c>
      <c r="B98" s="462"/>
      <c r="C98" s="462"/>
      <c r="D98" s="462"/>
      <c r="E98" s="462"/>
      <c r="F98" s="462"/>
      <c r="G98" s="281"/>
      <c r="H98" s="281"/>
    </row>
    <row r="99" spans="1:5" s="6" customFormat="1" ht="12.75" customHeight="1">
      <c r="A99" s="173"/>
      <c r="B99" s="174"/>
      <c r="C99" s="175"/>
      <c r="D99" s="176"/>
      <c r="E99" s="176"/>
    </row>
    <row r="100" spans="1:5" s="6" customFormat="1" ht="13.5" customHeight="1">
      <c r="A100" s="463" t="s">
        <v>491</v>
      </c>
      <c r="B100" s="463"/>
      <c r="C100" s="463"/>
      <c r="D100" s="176"/>
      <c r="E100" s="176"/>
    </row>
    <row r="101" spans="1:5" s="6" customFormat="1" ht="12.75" customHeight="1">
      <c r="A101" s="173"/>
      <c r="B101" s="178" t="s">
        <v>272</v>
      </c>
      <c r="C101" s="178"/>
      <c r="D101" s="177"/>
      <c r="E101" s="177"/>
    </row>
  </sheetData>
  <sheetProtection/>
  <mergeCells count="30">
    <mergeCell ref="A1:F1"/>
    <mergeCell ref="A2:F2"/>
    <mergeCell ref="A3:F3"/>
    <mergeCell ref="B58:C58"/>
    <mergeCell ref="B61:C61"/>
    <mergeCell ref="B92:C92"/>
    <mergeCell ref="A81:C81"/>
    <mergeCell ref="A84:F84"/>
    <mergeCell ref="B87:C87"/>
    <mergeCell ref="B16:C16"/>
    <mergeCell ref="A96:C96"/>
    <mergeCell ref="A98:F98"/>
    <mergeCell ref="A100:C100"/>
    <mergeCell ref="A5:F5"/>
    <mergeCell ref="G5:J5"/>
    <mergeCell ref="B8:C8"/>
    <mergeCell ref="B55:C55"/>
    <mergeCell ref="B15:C15"/>
    <mergeCell ref="B36:C36"/>
    <mergeCell ref="B9:C9"/>
    <mergeCell ref="B59:C59"/>
    <mergeCell ref="B62:C62"/>
    <mergeCell ref="B68:C68"/>
    <mergeCell ref="B69:C69"/>
    <mergeCell ref="B22:C22"/>
    <mergeCell ref="B23:C23"/>
    <mergeCell ref="B37:C37"/>
    <mergeCell ref="B43:C43"/>
    <mergeCell ref="B44:C44"/>
    <mergeCell ref="B56:C56"/>
  </mergeCells>
  <printOptions horizontalCentered="1"/>
  <pageMargins left="0.7086614173228347" right="0.5905511811023623" top="0.8267716535433072" bottom="0.7480314960629921" header="0.4724409448818898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2008-11-21T15:01:33Z</cp:lastPrinted>
  <dcterms:created xsi:type="dcterms:W3CDTF">2006-09-22T13:37:51Z</dcterms:created>
  <dcterms:modified xsi:type="dcterms:W3CDTF">2011-12-27T10:10:13Z</dcterms:modified>
  <cp:category/>
  <cp:version/>
  <cp:contentType/>
  <cp:contentStatus/>
</cp:coreProperties>
</file>